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kina.o\Desktop\Форма 1 за 1 квартал 2024 от 23.04.2024\"/>
    </mc:Choice>
  </mc:AlternateContent>
  <xr:revisionPtr revIDLastSave="0" documentId="13_ncr:1_{3E5DFD20-EA55-44EF-A955-88657D48F0CD}" xr6:coauthVersionLast="47" xr6:coauthVersionMax="47" xr10:uidLastSave="{00000000-0000-0000-0000-000000000000}"/>
  <bookViews>
    <workbookView xWindow="-120" yWindow="-120" windowWidth="29040" windowHeight="15840" tabRatio="961" activeTab="6" xr2:uid="{00000000-000D-0000-FFFF-FFFF00000000}"/>
  </bookViews>
  <sheets>
    <sheet name="форма" sheetId="1" r:id="rId1"/>
    <sheet name="прил. 1(зонный тариф)" sheetId="2" r:id="rId2"/>
    <sheet name="прил.2 тариф дом.жив." sheetId="14" r:id="rId3"/>
    <sheet name="прил. 3 аб.ежд " sheetId="3" r:id="rId4"/>
    <sheet name="прил 4 аб.раб. дн" sheetId="4" r:id="rId5"/>
    <sheet name="прил 5 аб.по датам" sheetId="5" r:id="rId6"/>
    <sheet name="прил 6 аб. вых. дн." sheetId="8" r:id="rId7"/>
  </sheets>
  <definedNames>
    <definedName name="_xlnm.Print_Area" localSheetId="4">'прил 4 аб.раб. дн'!$A$1:$L$218</definedName>
    <definedName name="_xlnm.Print_Area" localSheetId="5">'прил 5 аб.по датам'!$A$1:$L$218</definedName>
    <definedName name="_xlnm.Print_Area" localSheetId="6">'прил 6 аб. вых. дн.'!$B$1:$AT$28</definedName>
    <definedName name="_xlnm.Print_Area" localSheetId="1">'прил. 1(зонный тариф)'!#REF!</definedName>
    <definedName name="_xlnm.Print_Area" localSheetId="3">'прил. 3 аб.ежд '!$A$1:$M$217</definedName>
    <definedName name="_xlnm.Print_Area" localSheetId="0">форма!$A$1:$F$31</definedName>
  </definedNames>
  <calcPr calcId="191029"/>
</workbook>
</file>

<file path=xl/calcChain.xml><?xml version="1.0" encoding="utf-8"?>
<calcChain xmlns="http://schemas.openxmlformats.org/spreadsheetml/2006/main">
  <c r="S8" i="4" l="1"/>
  <c r="R217" i="3" l="1"/>
  <c r="R216" i="3"/>
  <c r="R215" i="3"/>
  <c r="R214" i="3"/>
  <c r="R213" i="3"/>
  <c r="R212" i="3"/>
  <c r="R211" i="3"/>
  <c r="R210" i="3"/>
  <c r="R209" i="3"/>
  <c r="R208" i="3"/>
  <c r="R207" i="3"/>
  <c r="R206" i="3"/>
  <c r="R205" i="3"/>
  <c r="R204" i="3"/>
  <c r="R203" i="3"/>
  <c r="R202" i="3"/>
  <c r="R201" i="3"/>
  <c r="R200" i="3"/>
  <c r="R199" i="3"/>
  <c r="R198" i="3"/>
  <c r="R197" i="3"/>
  <c r="R196" i="3"/>
  <c r="R195" i="3"/>
  <c r="R194" i="3"/>
  <c r="R193" i="3"/>
  <c r="R192" i="3"/>
  <c r="R191" i="3"/>
  <c r="R190" i="3"/>
  <c r="R189" i="3"/>
  <c r="R188" i="3"/>
  <c r="R187" i="3"/>
  <c r="R186" i="3"/>
  <c r="R185" i="3"/>
  <c r="R184" i="3"/>
  <c r="R183" i="3"/>
  <c r="R182" i="3"/>
  <c r="R181" i="3"/>
  <c r="R180" i="3"/>
  <c r="R179" i="3"/>
  <c r="R178" i="3"/>
  <c r="R177" i="3"/>
  <c r="R176" i="3"/>
  <c r="R175" i="3"/>
  <c r="R174" i="3"/>
  <c r="R173" i="3"/>
  <c r="R172" i="3"/>
  <c r="R171" i="3"/>
  <c r="R170" i="3"/>
  <c r="R169" i="3"/>
  <c r="R168" i="3"/>
  <c r="R167" i="3"/>
  <c r="R166" i="3"/>
  <c r="R165" i="3"/>
  <c r="R164" i="3"/>
  <c r="R163" i="3"/>
  <c r="R162" i="3"/>
  <c r="R161" i="3"/>
  <c r="R160" i="3"/>
  <c r="R159" i="3"/>
  <c r="R158" i="3"/>
  <c r="R157" i="3"/>
  <c r="R156" i="3"/>
  <c r="R155" i="3"/>
  <c r="R154" i="3"/>
  <c r="R153" i="3"/>
  <c r="R152" i="3"/>
  <c r="R151" i="3"/>
  <c r="R150" i="3"/>
  <c r="R149" i="3"/>
  <c r="R148" i="3"/>
  <c r="R147" i="3"/>
  <c r="R146" i="3"/>
  <c r="R145" i="3"/>
  <c r="R144" i="3"/>
  <c r="R143" i="3"/>
  <c r="R142" i="3"/>
  <c r="R141" i="3"/>
  <c r="R140" i="3"/>
  <c r="R139" i="3"/>
  <c r="R138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N7" i="3"/>
</calcChain>
</file>

<file path=xl/sharedStrings.xml><?xml version="1.0" encoding="utf-8"?>
<sst xmlns="http://schemas.openxmlformats.org/spreadsheetml/2006/main" count="114" uniqueCount="89">
  <si>
    <t>Форма №1</t>
  </si>
  <si>
    <t xml:space="preserve">Форма раскрытия информации о ценах (тарифах) на работы (услуги) работы (услуги) субъектов естественных монополий, в  отношении которых применяется государственное регулирование </t>
  </si>
  <si>
    <t>( наименования субъекта естественной монополии)</t>
  </si>
  <si>
    <t>№ п/п</t>
  </si>
  <si>
    <t>Перечень работ (услуг) субъекта естественной монополии в сфере железнодорожных перевозок, тарифы (ставки сборов и платы) на которые регулируются государством</t>
  </si>
  <si>
    <t>Реквизиты нормативного правового и иного акта федерального органа исполнительной власти по регулированию естественных монополий и (или) органа исполнительной власти субъектов Российской Федерации в области государственного регулирования тарифов, устанавливающие соответсвующие тарифы, сборы и плату</t>
  </si>
  <si>
    <t>Реквизиты нормативного правового и иного акта федерального органа исполнительной власти по регулированию естественных монополий и (или) органа исполнительной власти субъектов Российской Федерации в области государственного регулирования тарифов,определяющие индексацию тарифов, сборов и плату в текущем году</t>
  </si>
  <si>
    <t>Тарифы (ставки сборов и платы), установленные в соответствии с нормативными правовыми и иными актами федерального ограна исполнительной власти по регулированию естественных монополий, органов исполнительной власти субъектов Российской Федерации в области  государственного регулирования тарифов, и сведения об их изменении *</t>
  </si>
  <si>
    <t>Наименование органа исполнительной власти, осуществляющего государственное регулирование</t>
  </si>
  <si>
    <t>1.</t>
  </si>
  <si>
    <t>Грузовые перевозки</t>
  </si>
  <si>
    <t>2.</t>
  </si>
  <si>
    <t>Пассажирские перевозки в дальнем следовании</t>
  </si>
  <si>
    <t>2.1.</t>
  </si>
  <si>
    <t xml:space="preserve"> - по регулируемым работам (услугам)</t>
  </si>
  <si>
    <t xml:space="preserve">3. </t>
  </si>
  <si>
    <t>Пригородные пассажирские перевозки:</t>
  </si>
  <si>
    <t>3.1.</t>
  </si>
  <si>
    <t>- разовые ( на одну поездку в одну сторону)**;</t>
  </si>
  <si>
    <t>3.2.</t>
  </si>
  <si>
    <t>4.</t>
  </si>
  <si>
    <t>Оказание услуг  инфраструктуры при:</t>
  </si>
  <si>
    <t>- грузовых перевозках;</t>
  </si>
  <si>
    <t>- пассажирских перевозках в дальних поездах;</t>
  </si>
  <si>
    <t>- пассажирских перевозках в пригородных поездах.</t>
  </si>
  <si>
    <t>* Тарифы, сборы и плата устанавливаются в виде фиксированных (предельных) ценовых ставок тарифов, сборов и платы. Фиксированные ( предельные) ставки тарифов, сборов и платы могут устанавливаться как в виде абсолютных значений, так и в виде абсолютных знач</t>
  </si>
  <si>
    <t>** Согласно решению органа исполнительной власти субъекта Российской Федерации.</t>
  </si>
  <si>
    <t>*** Субъект естественной монополии указывает тарифы для каждого из вариантов абониментного тарифа.</t>
  </si>
  <si>
    <t>Расстояние, км</t>
  </si>
  <si>
    <t>2 месяца</t>
  </si>
  <si>
    <t>3 месяца</t>
  </si>
  <si>
    <t>4 месяца</t>
  </si>
  <si>
    <t>5 месяцев</t>
  </si>
  <si>
    <t>6 месяцев</t>
  </si>
  <si>
    <t>ТАБЛИЦА</t>
  </si>
  <si>
    <t xml:space="preserve"> стоимости межзонного проезда пассажиров</t>
  </si>
  <si>
    <t xml:space="preserve">в пригородном сообщении по территории Башкирского  региона Куйбышевской железной дороги (в рублях)         </t>
  </si>
  <si>
    <t>полный</t>
  </si>
  <si>
    <t>зоны</t>
  </si>
  <si>
    <t>действительных для проезда во все дни недели "ежедневно",</t>
  </si>
  <si>
    <t>Расстояние, км.</t>
  </si>
  <si>
    <t>Стоимость билета, руб.</t>
  </si>
  <si>
    <t>5 дней</t>
  </si>
  <si>
    <t>10 дней</t>
  </si>
  <si>
    <t>15 дней</t>
  </si>
  <si>
    <t>20 дней</t>
  </si>
  <si>
    <t>25 дней</t>
  </si>
  <si>
    <t>1 месяц</t>
  </si>
  <si>
    <t>12 месяцев</t>
  </si>
  <si>
    <t>действительных для проезда по рабочим дням</t>
  </si>
  <si>
    <t>5 дат</t>
  </si>
  <si>
    <t>6 дат</t>
  </si>
  <si>
    <t>7 дат</t>
  </si>
  <si>
    <t>8 дат</t>
  </si>
  <si>
    <t>9 дат</t>
  </si>
  <si>
    <t>10 дат</t>
  </si>
  <si>
    <t>11 дат</t>
  </si>
  <si>
    <t>12 дат</t>
  </si>
  <si>
    <t>13 дат</t>
  </si>
  <si>
    <t>14 дат</t>
  </si>
  <si>
    <t>15 дат</t>
  </si>
  <si>
    <t>Республика Мордовия</t>
  </si>
  <si>
    <t>Правительство Республики Мордовия</t>
  </si>
  <si>
    <t>- абонементные ( на несколько поездок)***.</t>
  </si>
  <si>
    <t>Таблица</t>
  </si>
  <si>
    <t xml:space="preserve">стоимости межзонного проезда пассажиров в пригородном сообщении </t>
  </si>
  <si>
    <t>Стоимость абонементного билета "выходного дня"</t>
  </si>
  <si>
    <t>для проезда пассажиров пригородным железнодорожным транспортом</t>
  </si>
  <si>
    <t>Таблица стоимости абонементных билетов,</t>
  </si>
  <si>
    <t>(для работников жд транспорта и пассажиров платной категории)</t>
  </si>
  <si>
    <t xml:space="preserve">стоимости  провоза домашних животных  в пригородном сообщении </t>
  </si>
  <si>
    <t>по зонному тарифу</t>
  </si>
  <si>
    <t>Стоимость одной поездки</t>
  </si>
  <si>
    <t>тариф на провоз домашних животных (Приложение 2)</t>
  </si>
  <si>
    <t>1. аб."ежедневно"- Приложение 3</t>
  </si>
  <si>
    <t>2. аб."рабочего дня"- Приложение 4</t>
  </si>
  <si>
    <t>3. аб."по датам"  - Приложение 5</t>
  </si>
  <si>
    <t>4. аб."выходного дня"- Приложение 6</t>
  </si>
  <si>
    <t>Заместитель начальника пассажирского отдела</t>
  </si>
  <si>
    <t>О.Б. Малыгина</t>
  </si>
  <si>
    <t>Исп. Малыгина О.Б.</t>
  </si>
  <si>
    <t>Тел. (347)246-68-14</t>
  </si>
  <si>
    <t xml:space="preserve">действительных  в определенные даты, для проезда пассажиров </t>
  </si>
  <si>
    <t>Постановление Правительства Республики Мордовия от 16.05.2023г. № 237</t>
  </si>
  <si>
    <t xml:space="preserve">        на территории Республики Мордовия в зоне обслуживания АО "Башкортостанская ППК" с 01.07.2023г.</t>
  </si>
  <si>
    <t xml:space="preserve">       на территории Республики Мордовия в зоне обслуживания АО "Башкортостанская ППК" с 01.07.2023г.</t>
  </si>
  <si>
    <t>в пригородном сообщении на территории Республики Мордовия АО "Башкортостанская ППК" с 01.07.2023 г</t>
  </si>
  <si>
    <t xml:space="preserve">        на территории Республики Мордовия в зоне обслуживания АО "Башкортостанская ППК" с 01.07.2023 г.</t>
  </si>
  <si>
    <t>27 руб. 00  коп. за одну десятикилометровую зону (Приложение1)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</si>
</sst>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0.0"/>
    <numFmt numFmtId="167" formatCode="0.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Kudriashov"/>
      <charset val="204"/>
    </font>
    <font>
      <sz val="10"/>
      <name val="Arial"/>
      <family val="2"/>
      <charset val="204"/>
    </font>
    <font>
      <sz val="12"/>
      <color theme="1"/>
      <name val="Arial Narrow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10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10" fillId="10" borderId="17" applyNumberFormat="0" applyAlignment="0" applyProtection="0"/>
    <xf numFmtId="0" fontId="11" fillId="23" borderId="18" applyNumberFormat="0" applyAlignment="0" applyProtection="0"/>
    <xf numFmtId="0" fontId="12" fillId="23" borderId="17" applyNumberFormat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22" applyNumberFormat="0" applyFill="0" applyAlignment="0" applyProtection="0"/>
    <xf numFmtId="0" fontId="17" fillId="24" borderId="23" applyNumberFormat="0" applyAlignment="0" applyProtection="0"/>
    <xf numFmtId="0" fontId="18" fillId="0" borderId="0" applyNumberFormat="0" applyFill="0" applyBorder="0" applyAlignment="0" applyProtection="0"/>
    <xf numFmtId="0" fontId="19" fillId="25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25" fillId="0" borderId="0" applyNumberFormat="0" applyFill="0" applyBorder="0">
      <protection locked="0"/>
    </xf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2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0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3" fillId="26" borderId="2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56">
    <xf numFmtId="0" fontId="0" fillId="0" borderId="0" xfId="0"/>
    <xf numFmtId="0" fontId="28" fillId="4" borderId="0" xfId="0" applyFont="1" applyFill="1"/>
    <xf numFmtId="0" fontId="27" fillId="0" borderId="33" xfId="1" applyFont="1" applyBorder="1" applyAlignment="1">
      <alignment horizontal="center" vertical="center"/>
    </xf>
    <xf numFmtId="0" fontId="27" fillId="0" borderId="35" xfId="1" applyFont="1" applyBorder="1" applyAlignment="1">
      <alignment horizontal="center" vertical="center"/>
    </xf>
    <xf numFmtId="0" fontId="27" fillId="0" borderId="36" xfId="1" applyFont="1" applyBorder="1" applyAlignment="1">
      <alignment horizontal="center" vertical="center"/>
    </xf>
    <xf numFmtId="0" fontId="27" fillId="0" borderId="37" xfId="1" applyFont="1" applyBorder="1" applyAlignment="1">
      <alignment horizontal="center" vertical="center"/>
    </xf>
    <xf numFmtId="0" fontId="27" fillId="0" borderId="38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/>
    </xf>
    <xf numFmtId="0" fontId="27" fillId="0" borderId="41" xfId="1" applyFont="1" applyBorder="1" applyAlignment="1">
      <alignment horizontal="center" vertical="center"/>
    </xf>
    <xf numFmtId="0" fontId="27" fillId="0" borderId="0" xfId="1" applyFont="1" applyAlignment="1">
      <alignment vertical="center"/>
    </xf>
    <xf numFmtId="0" fontId="30" fillId="0" borderId="0" xfId="0" applyFont="1"/>
    <xf numFmtId="0" fontId="27" fillId="0" borderId="0" xfId="1" applyFont="1"/>
    <xf numFmtId="166" fontId="29" fillId="3" borderId="34" xfId="1" applyNumberFormat="1" applyFont="1" applyFill="1" applyBorder="1" applyAlignment="1">
      <alignment horizontal="center" vertical="center"/>
    </xf>
    <xf numFmtId="166" fontId="29" fillId="0" borderId="9" xfId="1" applyNumberFormat="1" applyFont="1" applyBorder="1" applyAlignment="1">
      <alignment horizontal="center" vertical="center"/>
    </xf>
    <xf numFmtId="166" fontId="29" fillId="0" borderId="40" xfId="1" applyNumberFormat="1" applyFont="1" applyBorder="1" applyAlignment="1">
      <alignment horizontal="center" vertical="center"/>
    </xf>
    <xf numFmtId="166" fontId="29" fillId="0" borderId="15" xfId="1" applyNumberFormat="1" applyFont="1" applyBorder="1" applyAlignment="1">
      <alignment horizontal="center" vertical="center"/>
    </xf>
    <xf numFmtId="166" fontId="29" fillId="3" borderId="2" xfId="1" applyNumberFormat="1" applyFont="1" applyFill="1" applyBorder="1" applyAlignment="1">
      <alignment horizontal="center" vertical="center"/>
    </xf>
    <xf numFmtId="166" fontId="29" fillId="0" borderId="2" xfId="1" applyNumberFormat="1" applyFont="1" applyBorder="1" applyAlignment="1">
      <alignment horizontal="center" vertical="center"/>
    </xf>
    <xf numFmtId="166" fontId="29" fillId="0" borderId="16" xfId="1" applyNumberFormat="1" applyFont="1" applyBorder="1" applyAlignment="1">
      <alignment horizontal="center" vertical="center"/>
    </xf>
    <xf numFmtId="166" fontId="29" fillId="0" borderId="28" xfId="1" applyNumberFormat="1" applyFont="1" applyBorder="1" applyAlignment="1">
      <alignment horizontal="center" vertical="center"/>
    </xf>
    <xf numFmtId="166" fontId="29" fillId="0" borderId="31" xfId="1" applyNumberFormat="1" applyFont="1" applyBorder="1" applyAlignment="1">
      <alignment horizontal="center" vertical="center"/>
    </xf>
    <xf numFmtId="166" fontId="29" fillId="3" borderId="29" xfId="1" applyNumberFormat="1" applyFont="1" applyFill="1" applyBorder="1" applyAlignment="1">
      <alignment horizontal="center" vertical="center"/>
    </xf>
    <xf numFmtId="0" fontId="28" fillId="4" borderId="0" xfId="15" applyFont="1" applyFill="1"/>
    <xf numFmtId="4" fontId="28" fillId="4" borderId="0" xfId="0" applyNumberFormat="1" applyFont="1" applyFill="1"/>
    <xf numFmtId="165" fontId="28" fillId="4" borderId="0" xfId="0" applyNumberFormat="1" applyFont="1" applyFill="1"/>
    <xf numFmtId="0" fontId="28" fillId="4" borderId="2" xfId="15" applyFont="1" applyFill="1" applyBorder="1" applyAlignment="1">
      <alignment horizontal="center"/>
    </xf>
    <xf numFmtId="165" fontId="28" fillId="4" borderId="2" xfId="15" applyNumberFormat="1" applyFont="1" applyFill="1" applyBorder="1" applyAlignment="1">
      <alignment horizontal="center"/>
    </xf>
    <xf numFmtId="0" fontId="28" fillId="27" borderId="2" xfId="15" applyFont="1" applyFill="1" applyBorder="1" applyAlignment="1">
      <alignment horizontal="center"/>
    </xf>
    <xf numFmtId="0" fontId="28" fillId="27" borderId="0" xfId="15" applyFont="1" applyFill="1" applyAlignment="1">
      <alignment horizontal="center"/>
    </xf>
    <xf numFmtId="165" fontId="28" fillId="4" borderId="0" xfId="15" applyNumberFormat="1" applyFont="1" applyFill="1" applyAlignment="1">
      <alignment horizontal="center"/>
    </xf>
    <xf numFmtId="0" fontId="28" fillId="0" borderId="0" xfId="15" applyFont="1"/>
    <xf numFmtId="0" fontId="28" fillId="0" borderId="0" xfId="0" applyFont="1"/>
    <xf numFmtId="4" fontId="28" fillId="28" borderId="0" xfId="0" applyNumberFormat="1" applyFont="1" applyFill="1"/>
    <xf numFmtId="165" fontId="28" fillId="0" borderId="0" xfId="0" applyNumberFormat="1" applyFont="1"/>
    <xf numFmtId="0" fontId="33" fillId="0" borderId="0" xfId="0" applyFont="1"/>
    <xf numFmtId="0" fontId="6" fillId="0" borderId="0" xfId="0" applyFont="1" applyAlignment="1">
      <alignment vertical="center"/>
    </xf>
    <xf numFmtId="0" fontId="27" fillId="0" borderId="30" xfId="1" applyFont="1" applyBorder="1" applyAlignment="1">
      <alignment horizontal="center" vertical="center"/>
    </xf>
    <xf numFmtId="0" fontId="28" fillId="0" borderId="0" xfId="76" applyFont="1"/>
    <xf numFmtId="0" fontId="30" fillId="0" borderId="0" xfId="76" applyFont="1"/>
    <xf numFmtId="0" fontId="27" fillId="0" borderId="2" xfId="1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" fontId="29" fillId="3" borderId="2" xfId="1" applyNumberFormat="1" applyFont="1" applyFill="1" applyBorder="1" applyAlignment="1">
      <alignment horizontal="center" vertical="center"/>
    </xf>
    <xf numFmtId="1" fontId="29" fillId="0" borderId="2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0" fillId="0" borderId="0" xfId="15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2" xfId="0" applyFont="1" applyBorder="1" applyAlignment="1">
      <alignment horizontal="center" vertical="center"/>
    </xf>
    <xf numFmtId="3" fontId="30" fillId="0" borderId="2" xfId="0" applyNumberFormat="1" applyFont="1" applyBorder="1" applyAlignment="1">
      <alignment horizontal="center" vertical="center"/>
    </xf>
    <xf numFmtId="0" fontId="30" fillId="27" borderId="2" xfId="0" applyFont="1" applyFill="1" applyBorder="1" applyAlignment="1">
      <alignment horizontal="center" vertical="center"/>
    </xf>
    <xf numFmtId="3" fontId="30" fillId="27" borderId="2" xfId="0" applyNumberFormat="1" applyFont="1" applyFill="1" applyBorder="1" applyAlignment="1">
      <alignment horizontal="center" vertical="center"/>
    </xf>
    <xf numFmtId="0" fontId="30" fillId="27" borderId="0" xfId="0" applyFont="1" applyFill="1" applyAlignment="1">
      <alignment vertical="center"/>
    </xf>
    <xf numFmtId="0" fontId="28" fillId="27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/>
    </xf>
    <xf numFmtId="3" fontId="30" fillId="4" borderId="0" xfId="0" applyNumberFormat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2" xfId="15" applyFont="1" applyBorder="1" applyAlignment="1">
      <alignment horizontal="center" vertical="center" wrapText="1"/>
    </xf>
    <xf numFmtId="0" fontId="30" fillId="0" borderId="2" xfId="15" applyFont="1" applyBorder="1" applyAlignment="1">
      <alignment horizontal="justify" vertical="center" wrapText="1"/>
    </xf>
    <xf numFmtId="0" fontId="30" fillId="0" borderId="2" xfId="15" applyFont="1" applyBorder="1" applyAlignment="1">
      <alignment horizontal="center"/>
    </xf>
    <xf numFmtId="3" fontId="30" fillId="0" borderId="2" xfId="15" applyNumberFormat="1" applyFont="1" applyBorder="1" applyAlignment="1">
      <alignment horizontal="center"/>
    </xf>
    <xf numFmtId="2" fontId="30" fillId="0" borderId="0" xfId="0" applyNumberFormat="1" applyFont="1"/>
    <xf numFmtId="167" fontId="34" fillId="0" borderId="0" xfId="0" applyNumberFormat="1" applyFont="1"/>
    <xf numFmtId="0" fontId="30" fillId="27" borderId="2" xfId="15" applyFont="1" applyFill="1" applyBorder="1" applyAlignment="1">
      <alignment horizontal="center"/>
    </xf>
    <xf numFmtId="3" fontId="30" fillId="27" borderId="2" xfId="15" applyNumberFormat="1" applyFont="1" applyFill="1" applyBorder="1" applyAlignment="1">
      <alignment horizontal="center"/>
    </xf>
    <xf numFmtId="2" fontId="30" fillId="27" borderId="0" xfId="0" applyNumberFormat="1" applyFont="1" applyFill="1"/>
    <xf numFmtId="0" fontId="33" fillId="27" borderId="0" xfId="0" applyFont="1" applyFill="1"/>
    <xf numFmtId="0" fontId="32" fillId="27" borderId="2" xfId="15" applyFont="1" applyFill="1" applyBorder="1" applyAlignment="1">
      <alignment horizontal="center"/>
    </xf>
    <xf numFmtId="0" fontId="33" fillId="4" borderId="0" xfId="0" applyFont="1" applyFill="1"/>
    <xf numFmtId="0" fontId="30" fillId="4" borderId="2" xfId="15" applyFont="1" applyFill="1" applyBorder="1" applyAlignment="1">
      <alignment horizontal="center" vertical="center" wrapText="1"/>
    </xf>
    <xf numFmtId="4" fontId="28" fillId="4" borderId="0" xfId="15" applyNumberFormat="1" applyFont="1" applyFill="1" applyAlignment="1">
      <alignment horizontal="center" vertical="center" wrapText="1"/>
    </xf>
    <xf numFmtId="0" fontId="28" fillId="4" borderId="0" xfId="0" applyFont="1" applyFill="1" applyAlignment="1">
      <alignment wrapText="1" shrinkToFit="1"/>
    </xf>
    <xf numFmtId="165" fontId="28" fillId="4" borderId="0" xfId="0" applyNumberFormat="1" applyFont="1" applyFill="1" applyAlignment="1">
      <alignment wrapText="1" shrinkToFit="1"/>
    </xf>
    <xf numFmtId="0" fontId="30" fillId="4" borderId="2" xfId="15" applyFont="1" applyFill="1" applyBorder="1" applyAlignment="1">
      <alignment horizontal="center"/>
    </xf>
    <xf numFmtId="3" fontId="30" fillId="4" borderId="2" xfId="15" applyNumberFormat="1" applyFont="1" applyFill="1" applyBorder="1" applyAlignment="1">
      <alignment horizontal="center"/>
    </xf>
    <xf numFmtId="167" fontId="34" fillId="4" borderId="0" xfId="0" applyNumberFormat="1" applyFont="1" applyFill="1"/>
    <xf numFmtId="9" fontId="28" fillId="4" borderId="0" xfId="108" applyFont="1" applyFill="1"/>
    <xf numFmtId="2" fontId="28" fillId="4" borderId="0" xfId="0" applyNumberFormat="1" applyFont="1" applyFill="1"/>
    <xf numFmtId="2" fontId="28" fillId="27" borderId="0" xfId="0" applyNumberFormat="1" applyFont="1" applyFill="1"/>
    <xf numFmtId="165" fontId="28" fillId="27" borderId="0" xfId="0" applyNumberFormat="1" applyFont="1" applyFill="1"/>
    <xf numFmtId="0" fontId="28" fillId="27" borderId="0" xfId="0" applyFont="1" applyFill="1"/>
    <xf numFmtId="9" fontId="28" fillId="27" borderId="0" xfId="108" applyFont="1" applyFill="1"/>
    <xf numFmtId="166" fontId="29" fillId="0" borderId="0" xfId="1" applyNumberFormat="1" applyFont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5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/>
    </xf>
    <xf numFmtId="0" fontId="35" fillId="0" borderId="2" xfId="0" applyFont="1" applyBorder="1"/>
    <xf numFmtId="0" fontId="35" fillId="0" borderId="2" xfId="0" applyFont="1" applyBorder="1" applyAlignment="1">
      <alignment wrapText="1"/>
    </xf>
    <xf numFmtId="49" fontId="35" fillId="0" borderId="2" xfId="0" applyNumberFormat="1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top" wrapText="1"/>
    </xf>
    <xf numFmtId="0" fontId="35" fillId="0" borderId="3" xfId="0" applyFont="1" applyBorder="1"/>
    <xf numFmtId="0" fontId="30" fillId="0" borderId="2" xfId="0" applyFont="1" applyBorder="1" applyAlignment="1">
      <alignment horizontal="left" vertical="center" wrapText="1"/>
    </xf>
    <xf numFmtId="0" fontId="35" fillId="0" borderId="6" xfId="0" applyFont="1" applyBorder="1"/>
    <xf numFmtId="0" fontId="35" fillId="0" borderId="9" xfId="0" applyFont="1" applyBorder="1"/>
    <xf numFmtId="0" fontId="35" fillId="0" borderId="9" xfId="0" applyFont="1" applyBorder="1" applyAlignment="1">
      <alignment horizontal="center"/>
    </xf>
    <xf numFmtId="49" fontId="35" fillId="0" borderId="9" xfId="0" applyNumberFormat="1" applyFont="1" applyBorder="1" applyAlignment="1">
      <alignment horizontal="left" vertical="center" wrapText="1"/>
    </xf>
    <xf numFmtId="0" fontId="35" fillId="0" borderId="1" xfId="0" applyFont="1" applyBorder="1"/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7" fillId="0" borderId="0" xfId="1" applyFont="1" applyAlignment="1">
      <alignment horizontal="center" vertical="center"/>
    </xf>
    <xf numFmtId="0" fontId="31" fillId="0" borderId="0" xfId="15" applyFont="1" applyAlignment="1">
      <alignment horizontal="left"/>
    </xf>
    <xf numFmtId="0" fontId="31" fillId="0" borderId="0" xfId="15" applyFont="1"/>
    <xf numFmtId="0" fontId="30" fillId="4" borderId="0" xfId="15" applyFont="1" applyFill="1"/>
    <xf numFmtId="0" fontId="28" fillId="0" borderId="0" xfId="15" applyFont="1" applyAlignment="1">
      <alignment vertical="center"/>
    </xf>
    <xf numFmtId="0" fontId="33" fillId="28" borderId="0" xfId="0" applyFont="1" applyFill="1"/>
    <xf numFmtId="0" fontId="33" fillId="0" borderId="0" xfId="0" applyFont="1" applyAlignment="1">
      <alignment vertical="center"/>
    </xf>
    <xf numFmtId="0" fontId="32" fillId="0" borderId="0" xfId="0" applyFont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5" fillId="0" borderId="0" xfId="0" applyFont="1" applyAlignment="1">
      <alignment horizontal="center"/>
    </xf>
    <xf numFmtId="49" fontId="35" fillId="0" borderId="4" xfId="0" applyNumberFormat="1" applyFont="1" applyBorder="1" applyAlignment="1">
      <alignment horizontal="left" vertical="center" wrapText="1"/>
    </xf>
    <xf numFmtId="49" fontId="35" fillId="0" borderId="7" xfId="0" applyNumberFormat="1" applyFont="1" applyBorder="1" applyAlignment="1">
      <alignment horizontal="left" vertical="center" wrapText="1"/>
    </xf>
    <xf numFmtId="49" fontId="35" fillId="0" borderId="10" xfId="0" applyNumberFormat="1" applyFont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 shrinkToFit="1"/>
    </xf>
    <xf numFmtId="0" fontId="35" fillId="0" borderId="9" xfId="0" applyFont="1" applyBorder="1" applyAlignment="1">
      <alignment horizontal="center" vertical="center" wrapText="1" shrinkToFit="1"/>
    </xf>
    <xf numFmtId="0" fontId="35" fillId="0" borderId="0" xfId="0" applyFont="1" applyAlignment="1">
      <alignment horizontal="left" wrapText="1"/>
    </xf>
    <xf numFmtId="0" fontId="35" fillId="0" borderId="0" xfId="0" applyFont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horizontal="center"/>
    </xf>
    <xf numFmtId="0" fontId="29" fillId="0" borderId="42" xfId="1" applyFont="1" applyBorder="1" applyAlignment="1">
      <alignment horizontal="center"/>
    </xf>
    <xf numFmtId="0" fontId="30" fillId="4" borderId="0" xfId="15" applyFont="1" applyFill="1" applyAlignment="1">
      <alignment horizontal="center"/>
    </xf>
    <xf numFmtId="0" fontId="31" fillId="4" borderId="1" xfId="15" applyFont="1" applyFill="1" applyBorder="1" applyAlignment="1">
      <alignment horizontal="center"/>
    </xf>
    <xf numFmtId="0" fontId="30" fillId="4" borderId="2" xfId="15" applyFont="1" applyFill="1" applyBorder="1" applyAlignment="1">
      <alignment horizontal="center" vertical="center" wrapText="1"/>
    </xf>
    <xf numFmtId="0" fontId="30" fillId="4" borderId="27" xfId="0" applyFont="1" applyFill="1" applyBorder="1" applyAlignment="1">
      <alignment horizontal="center"/>
    </xf>
    <xf numFmtId="0" fontId="30" fillId="4" borderId="32" xfId="0" applyFont="1" applyFill="1" applyBorder="1" applyAlignment="1">
      <alignment horizontal="center"/>
    </xf>
    <xf numFmtId="0" fontId="30" fillId="4" borderId="26" xfId="0" applyFont="1" applyFill="1" applyBorder="1" applyAlignment="1">
      <alignment horizontal="center"/>
    </xf>
    <xf numFmtId="0" fontId="30" fillId="0" borderId="0" xfId="15" applyFont="1" applyAlignment="1">
      <alignment horizontal="center"/>
    </xf>
    <xf numFmtId="0" fontId="31" fillId="0" borderId="1" xfId="15" applyFont="1" applyBorder="1" applyAlignment="1">
      <alignment horizontal="center"/>
    </xf>
    <xf numFmtId="0" fontId="30" fillId="0" borderId="2" xfId="15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0" fontId="31" fillId="0" borderId="0" xfId="15" applyFont="1" applyAlignment="1">
      <alignment horizontal="left"/>
    </xf>
    <xf numFmtId="0" fontId="30" fillId="0" borderId="0" xfId="0" applyFont="1" applyAlignment="1">
      <alignment horizontal="center" vertical="center" wrapText="1" shrinkToFit="1"/>
    </xf>
    <xf numFmtId="0" fontId="30" fillId="0" borderId="2" xfId="0" applyFont="1" applyBorder="1" applyAlignment="1">
      <alignment horizontal="center" vertical="center" wrapText="1" shrinkToFit="1"/>
    </xf>
    <xf numFmtId="0" fontId="30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6" fontId="29" fillId="3" borderId="12" xfId="1" applyNumberFormat="1" applyFont="1" applyFill="1" applyBorder="1" applyAlignment="1">
      <alignment horizontal="center" vertical="center"/>
    </xf>
    <xf numFmtId="166" fontId="29" fillId="0" borderId="13" xfId="1" applyNumberFormat="1" applyFont="1" applyBorder="1" applyAlignment="1">
      <alignment horizontal="center" vertical="center"/>
    </xf>
    <xf numFmtId="166" fontId="29" fillId="0" borderId="14" xfId="1" applyNumberFormat="1" applyFont="1" applyBorder="1" applyAlignment="1">
      <alignment horizontal="center" vertical="center"/>
    </xf>
  </cellXfs>
  <cellStyles count="131">
    <cellStyle name="20% - Акцент1 2" xfId="53" xr:uid="{00000000-0005-0000-0000-000000000000}"/>
    <cellStyle name="20% - Акцент2 2" xfId="52" xr:uid="{00000000-0005-0000-0000-000001000000}"/>
    <cellStyle name="20% - Акцент3 2" xfId="51" xr:uid="{00000000-0005-0000-0000-000002000000}"/>
    <cellStyle name="20% - Акцент4 2" xfId="50" xr:uid="{00000000-0005-0000-0000-000003000000}"/>
    <cellStyle name="20% - Акцент5 2" xfId="49" xr:uid="{00000000-0005-0000-0000-000004000000}"/>
    <cellStyle name="20% - Акцент6 2" xfId="32" xr:uid="{00000000-0005-0000-0000-000005000000}"/>
    <cellStyle name="40% - Акцент1 2" xfId="36" xr:uid="{00000000-0005-0000-0000-000006000000}"/>
    <cellStyle name="40% - Акцент2 2" xfId="37" xr:uid="{00000000-0005-0000-0000-000007000000}"/>
    <cellStyle name="40% - Акцент3 2" xfId="38" xr:uid="{00000000-0005-0000-0000-000008000000}"/>
    <cellStyle name="40% - Акцент4 2" xfId="39" xr:uid="{00000000-0005-0000-0000-000009000000}"/>
    <cellStyle name="40% - Акцент5 2" xfId="40" xr:uid="{00000000-0005-0000-0000-00000A000000}"/>
    <cellStyle name="40% - Акцент6 2" xfId="44" xr:uid="{00000000-0005-0000-0000-00000B000000}"/>
    <cellStyle name="60% - Акцент1 2" xfId="45" xr:uid="{00000000-0005-0000-0000-00000C000000}"/>
    <cellStyle name="60% - Акцент2 2" xfId="46" xr:uid="{00000000-0005-0000-0000-00000D000000}"/>
    <cellStyle name="60% - Акцент3 2" xfId="47" xr:uid="{00000000-0005-0000-0000-00000E000000}"/>
    <cellStyle name="60% - Акцент4 2" xfId="48" xr:uid="{00000000-0005-0000-0000-00000F000000}"/>
    <cellStyle name="60% - Акцент5 2" xfId="54" xr:uid="{00000000-0005-0000-0000-000010000000}"/>
    <cellStyle name="60% - Акцент6 2" xfId="55" xr:uid="{00000000-0005-0000-0000-000011000000}"/>
    <cellStyle name="Normal 2" xfId="125" xr:uid="{00000000-0005-0000-0000-000012000000}"/>
    <cellStyle name="Акцент1 2" xfId="56" xr:uid="{00000000-0005-0000-0000-000013000000}"/>
    <cellStyle name="Акцент2 2" xfId="57" xr:uid="{00000000-0005-0000-0000-000014000000}"/>
    <cellStyle name="Акцент3 2" xfId="58" xr:uid="{00000000-0005-0000-0000-000015000000}"/>
    <cellStyle name="Акцент4 2" xfId="59" xr:uid="{00000000-0005-0000-0000-000016000000}"/>
    <cellStyle name="Акцент5 2" xfId="60" xr:uid="{00000000-0005-0000-0000-000017000000}"/>
    <cellStyle name="Акцент6 2" xfId="61" xr:uid="{00000000-0005-0000-0000-000018000000}"/>
    <cellStyle name="Ввод  2" xfId="62" xr:uid="{00000000-0005-0000-0000-000019000000}"/>
    <cellStyle name="Вывод 2" xfId="63" xr:uid="{00000000-0005-0000-0000-00001A000000}"/>
    <cellStyle name="Вычисление 2" xfId="64" xr:uid="{00000000-0005-0000-0000-00001B000000}"/>
    <cellStyle name="Заголовок 1 2" xfId="65" xr:uid="{00000000-0005-0000-0000-00001C000000}"/>
    <cellStyle name="Заголовок 2 2" xfId="66" xr:uid="{00000000-0005-0000-0000-00001D000000}"/>
    <cellStyle name="Заголовок 3 2" xfId="67" xr:uid="{00000000-0005-0000-0000-00001E000000}"/>
    <cellStyle name="Заголовок 4 2" xfId="68" xr:uid="{00000000-0005-0000-0000-00001F000000}"/>
    <cellStyle name="Итог 2" xfId="69" xr:uid="{00000000-0005-0000-0000-000020000000}"/>
    <cellStyle name="Контрольная ячейка 2" xfId="70" xr:uid="{00000000-0005-0000-0000-000021000000}"/>
    <cellStyle name="Название 2" xfId="71" xr:uid="{00000000-0005-0000-0000-000022000000}"/>
    <cellStyle name="Нейтральный 2" xfId="72" xr:uid="{00000000-0005-0000-0000-000023000000}"/>
    <cellStyle name="Обычный" xfId="0" builtinId="0"/>
    <cellStyle name="Обычный 10" xfId="33" xr:uid="{00000000-0005-0000-0000-000025000000}"/>
    <cellStyle name="Обычный 10 2" xfId="74" xr:uid="{00000000-0005-0000-0000-000026000000}"/>
    <cellStyle name="Обычный 10 3" xfId="75" xr:uid="{00000000-0005-0000-0000-000027000000}"/>
    <cellStyle name="Обычный 10 4" xfId="76" xr:uid="{00000000-0005-0000-0000-000028000000}"/>
    <cellStyle name="Обычный 10 4 2" xfId="77" xr:uid="{00000000-0005-0000-0000-000029000000}"/>
    <cellStyle name="Обычный 10 5" xfId="73" xr:uid="{00000000-0005-0000-0000-00002A000000}"/>
    <cellStyle name="Обычный 11" xfId="34" xr:uid="{00000000-0005-0000-0000-00002B000000}"/>
    <cellStyle name="Обычный 11 2" xfId="79" xr:uid="{00000000-0005-0000-0000-00002C000000}"/>
    <cellStyle name="Обычный 11 2 2" xfId="80" xr:uid="{00000000-0005-0000-0000-00002D000000}"/>
    <cellStyle name="Обычный 11 3" xfId="81" xr:uid="{00000000-0005-0000-0000-00002E000000}"/>
    <cellStyle name="Обычный 11 4" xfId="78" xr:uid="{00000000-0005-0000-0000-00002F000000}"/>
    <cellStyle name="Обычный 12" xfId="35" xr:uid="{00000000-0005-0000-0000-000030000000}"/>
    <cellStyle name="Обычный 13" xfId="82" xr:uid="{00000000-0005-0000-0000-000031000000}"/>
    <cellStyle name="Обычный 2" xfId="3" xr:uid="{00000000-0005-0000-0000-000032000000}"/>
    <cellStyle name="Обычный 2 2" xfId="4" xr:uid="{00000000-0005-0000-0000-000033000000}"/>
    <cellStyle name="Обычный 2 2 2" xfId="26" xr:uid="{00000000-0005-0000-0000-000034000000}"/>
    <cellStyle name="Обычный 2 2 3" xfId="84" xr:uid="{00000000-0005-0000-0000-000035000000}"/>
    <cellStyle name="Обычный 2 2 4" xfId="85" xr:uid="{00000000-0005-0000-0000-000036000000}"/>
    <cellStyle name="Обычный 2 2 5" xfId="83" xr:uid="{00000000-0005-0000-0000-000037000000}"/>
    <cellStyle name="Обычный 2 3" xfId="5" xr:uid="{00000000-0005-0000-0000-000038000000}"/>
    <cellStyle name="Обычный 2 3 2" xfId="6" xr:uid="{00000000-0005-0000-0000-000039000000}"/>
    <cellStyle name="Обычный 2 3 3" xfId="7" xr:uid="{00000000-0005-0000-0000-00003A000000}"/>
    <cellStyle name="Обычный 2 3 3 2" xfId="86" xr:uid="{00000000-0005-0000-0000-00003B000000}"/>
    <cellStyle name="Обычный 2 3 3 2 2" xfId="87" xr:uid="{00000000-0005-0000-0000-00003C000000}"/>
    <cellStyle name="Обычный 2 4" xfId="8" xr:uid="{00000000-0005-0000-0000-00003D000000}"/>
    <cellStyle name="Обычный 2 5" xfId="88" xr:uid="{00000000-0005-0000-0000-00003E000000}"/>
    <cellStyle name="Обычный 2 6" xfId="89" xr:uid="{00000000-0005-0000-0000-00003F000000}"/>
    <cellStyle name="Обычный 2 6 2" xfId="90" xr:uid="{00000000-0005-0000-0000-000040000000}"/>
    <cellStyle name="Обычный 2 7" xfId="91" xr:uid="{00000000-0005-0000-0000-000041000000}"/>
    <cellStyle name="Обычный 2 8" xfId="126" xr:uid="{00000000-0005-0000-0000-000042000000}"/>
    <cellStyle name="Обычный 3" xfId="9" xr:uid="{00000000-0005-0000-0000-000043000000}"/>
    <cellStyle name="Обычный 3 2" xfId="10" xr:uid="{00000000-0005-0000-0000-000044000000}"/>
    <cellStyle name="Обычный 3 2 2" xfId="127" xr:uid="{00000000-0005-0000-0000-000045000000}"/>
    <cellStyle name="Обычный 3 3" xfId="11" xr:uid="{00000000-0005-0000-0000-000046000000}"/>
    <cellStyle name="Обычный 3 3 2" xfId="92" xr:uid="{00000000-0005-0000-0000-000047000000}"/>
    <cellStyle name="Обычный 3 3 2 2" xfId="93" xr:uid="{00000000-0005-0000-0000-000048000000}"/>
    <cellStyle name="Обычный 3 4" xfId="94" xr:uid="{00000000-0005-0000-0000-000049000000}"/>
    <cellStyle name="Обычный 4" xfId="12" xr:uid="{00000000-0005-0000-0000-00004A000000}"/>
    <cellStyle name="Обычный 4 2" xfId="13" xr:uid="{00000000-0005-0000-0000-00004B000000}"/>
    <cellStyle name="Обычный 4 2 2" xfId="128" xr:uid="{00000000-0005-0000-0000-00004C000000}"/>
    <cellStyle name="Обычный 4 3" xfId="27" xr:uid="{00000000-0005-0000-0000-00004D000000}"/>
    <cellStyle name="Обычный 5" xfId="14" xr:uid="{00000000-0005-0000-0000-00004E000000}"/>
    <cellStyle name="Обычный 5 2" xfId="28" xr:uid="{00000000-0005-0000-0000-00004F000000}"/>
    <cellStyle name="Обычный 5 3" xfId="95" xr:uid="{00000000-0005-0000-0000-000050000000}"/>
    <cellStyle name="Обычный 6" xfId="2" xr:uid="{00000000-0005-0000-0000-000051000000}"/>
    <cellStyle name="Обычный 6 2" xfId="29" xr:uid="{00000000-0005-0000-0000-000052000000}"/>
    <cellStyle name="Обычный 6 2 2" xfId="129" xr:uid="{00000000-0005-0000-0000-000053000000}"/>
    <cellStyle name="Обычный 6 3" xfId="96" xr:uid="{00000000-0005-0000-0000-000054000000}"/>
    <cellStyle name="Обычный 6 3 2" xfId="97" xr:uid="{00000000-0005-0000-0000-000055000000}"/>
    <cellStyle name="Обычный 7" xfId="25" xr:uid="{00000000-0005-0000-0000-000056000000}"/>
    <cellStyle name="Обычный 7 2" xfId="41" xr:uid="{00000000-0005-0000-0000-000057000000}"/>
    <cellStyle name="Обычный 7 3" xfId="98" xr:uid="{00000000-0005-0000-0000-000058000000}"/>
    <cellStyle name="Обычный 7 3 2" xfId="99" xr:uid="{00000000-0005-0000-0000-000059000000}"/>
    <cellStyle name="Обычный 7 4" xfId="100" xr:uid="{00000000-0005-0000-0000-00005A000000}"/>
    <cellStyle name="Обычный 8" xfId="42" xr:uid="{00000000-0005-0000-0000-00005B000000}"/>
    <cellStyle name="Обычный 8 2" xfId="102" xr:uid="{00000000-0005-0000-0000-00005C000000}"/>
    <cellStyle name="Обычный 8 3" xfId="101" xr:uid="{00000000-0005-0000-0000-00005D000000}"/>
    <cellStyle name="Обычный 9" xfId="43" xr:uid="{00000000-0005-0000-0000-00005E000000}"/>
    <cellStyle name="Обычный 9 2" xfId="130" xr:uid="{00000000-0005-0000-0000-00005F000000}"/>
    <cellStyle name="Обычный_абон. Башкирия" xfId="15" xr:uid="{00000000-0005-0000-0000-000060000000}"/>
    <cellStyle name="Обычный_Тарифы" xfId="1" xr:uid="{00000000-0005-0000-0000-000061000000}"/>
    <cellStyle name="Плохой 2" xfId="103" xr:uid="{00000000-0005-0000-0000-000062000000}"/>
    <cellStyle name="Пояснение 2" xfId="104" xr:uid="{00000000-0005-0000-0000-000063000000}"/>
    <cellStyle name="Примечание 2" xfId="105" xr:uid="{00000000-0005-0000-0000-000064000000}"/>
    <cellStyle name="Процентный 2" xfId="16" xr:uid="{00000000-0005-0000-0000-000065000000}"/>
    <cellStyle name="Процентный 2 2" xfId="17" xr:uid="{00000000-0005-0000-0000-000066000000}"/>
    <cellStyle name="Процентный 2 2 2" xfId="106" xr:uid="{00000000-0005-0000-0000-000067000000}"/>
    <cellStyle name="Процентный 2 2 2 2" xfId="107" xr:uid="{00000000-0005-0000-0000-000068000000}"/>
    <cellStyle name="Процентный 2 3" xfId="30" xr:uid="{00000000-0005-0000-0000-000069000000}"/>
    <cellStyle name="Процентный 2 3 2" xfId="108" xr:uid="{00000000-0005-0000-0000-00006A000000}"/>
    <cellStyle name="Процентный 2 4" xfId="109" xr:uid="{00000000-0005-0000-0000-00006B000000}"/>
    <cellStyle name="Процентный 3" xfId="18" xr:uid="{00000000-0005-0000-0000-00006C000000}"/>
    <cellStyle name="Процентный 3 2" xfId="19" xr:uid="{00000000-0005-0000-0000-00006D000000}"/>
    <cellStyle name="Процентный 3 2 2" xfId="111" xr:uid="{00000000-0005-0000-0000-00006E000000}"/>
    <cellStyle name="Процентный 3 2 3" xfId="112" xr:uid="{00000000-0005-0000-0000-00006F000000}"/>
    <cellStyle name="Процентный 3 2 4" xfId="110" xr:uid="{00000000-0005-0000-0000-000070000000}"/>
    <cellStyle name="Процентный 3 3" xfId="113" xr:uid="{00000000-0005-0000-0000-000071000000}"/>
    <cellStyle name="Процентный 3 3 2" xfId="114" xr:uid="{00000000-0005-0000-0000-000072000000}"/>
    <cellStyle name="Процентный 4" xfId="20" xr:uid="{00000000-0005-0000-0000-000073000000}"/>
    <cellStyle name="Процентный 4 2" xfId="31" xr:uid="{00000000-0005-0000-0000-000074000000}"/>
    <cellStyle name="Процентный 5" xfId="21" xr:uid="{00000000-0005-0000-0000-000075000000}"/>
    <cellStyle name="Процентный 5 2" xfId="22" xr:uid="{00000000-0005-0000-0000-000076000000}"/>
    <cellStyle name="Процентный 5 2 2" xfId="116" xr:uid="{00000000-0005-0000-0000-000077000000}"/>
    <cellStyle name="Процентный 5 2 3" xfId="117" xr:uid="{00000000-0005-0000-0000-000078000000}"/>
    <cellStyle name="Процентный 5 2 4" xfId="115" xr:uid="{00000000-0005-0000-0000-000079000000}"/>
    <cellStyle name="Процентный 5 3" xfId="118" xr:uid="{00000000-0005-0000-0000-00007A000000}"/>
    <cellStyle name="Процентный 5 3 2" xfId="119" xr:uid="{00000000-0005-0000-0000-00007B000000}"/>
    <cellStyle name="Процентный 6" xfId="23" xr:uid="{00000000-0005-0000-0000-00007C000000}"/>
    <cellStyle name="Процентный 6 2" xfId="120" xr:uid="{00000000-0005-0000-0000-00007D000000}"/>
    <cellStyle name="Процентный 6 2 2" xfId="121" xr:uid="{00000000-0005-0000-0000-00007E000000}"/>
    <cellStyle name="Связанная ячейка 2" xfId="122" xr:uid="{00000000-0005-0000-0000-00007F000000}"/>
    <cellStyle name="Текст предупреждения 2" xfId="123" xr:uid="{00000000-0005-0000-0000-000080000000}"/>
    <cellStyle name="Финансовый 2" xfId="24" xr:uid="{00000000-0005-0000-0000-000081000000}"/>
    <cellStyle name="Хороший 2" xfId="124" xr:uid="{00000000-0005-0000-0000-00008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view="pageBreakPreview" topLeftCell="A10" zoomScaleNormal="100" zoomScaleSheetLayoutView="100" workbookViewId="0">
      <selection activeCell="C17" sqref="C17:C20"/>
    </sheetView>
  </sheetViews>
  <sheetFormatPr defaultRowHeight="15.75"/>
  <cols>
    <col min="1" max="1" width="4" style="88" customWidth="1"/>
    <col min="2" max="2" width="30" style="88" customWidth="1"/>
    <col min="3" max="3" width="36.7109375" style="88" customWidth="1"/>
    <col min="4" max="4" width="38.85546875" style="88" customWidth="1"/>
    <col min="5" max="5" width="48.140625" style="88" customWidth="1"/>
    <col min="6" max="6" width="27.42578125" style="88" customWidth="1"/>
    <col min="7" max="7" width="22.7109375" style="88" customWidth="1"/>
    <col min="8" max="256" width="9.140625" style="88"/>
    <col min="257" max="257" width="4" style="88" customWidth="1"/>
    <col min="258" max="258" width="30" style="88" customWidth="1"/>
    <col min="259" max="259" width="36.7109375" style="88" customWidth="1"/>
    <col min="260" max="260" width="38.85546875" style="88" customWidth="1"/>
    <col min="261" max="261" width="48.140625" style="88" customWidth="1"/>
    <col min="262" max="262" width="27.42578125" style="88" customWidth="1"/>
    <col min="263" max="263" width="22.7109375" style="88" customWidth="1"/>
    <col min="264" max="512" width="9.140625" style="88"/>
    <col min="513" max="513" width="4" style="88" customWidth="1"/>
    <col min="514" max="514" width="30" style="88" customWidth="1"/>
    <col min="515" max="515" width="36.7109375" style="88" customWidth="1"/>
    <col min="516" max="516" width="38.85546875" style="88" customWidth="1"/>
    <col min="517" max="517" width="48.140625" style="88" customWidth="1"/>
    <col min="518" max="518" width="27.42578125" style="88" customWidth="1"/>
    <col min="519" max="519" width="22.7109375" style="88" customWidth="1"/>
    <col min="520" max="768" width="9.140625" style="88"/>
    <col min="769" max="769" width="4" style="88" customWidth="1"/>
    <col min="770" max="770" width="30" style="88" customWidth="1"/>
    <col min="771" max="771" width="36.7109375" style="88" customWidth="1"/>
    <col min="772" max="772" width="38.85546875" style="88" customWidth="1"/>
    <col min="773" max="773" width="48.140625" style="88" customWidth="1"/>
    <col min="774" max="774" width="27.42578125" style="88" customWidth="1"/>
    <col min="775" max="775" width="22.7109375" style="88" customWidth="1"/>
    <col min="776" max="1024" width="9.140625" style="88"/>
    <col min="1025" max="1025" width="4" style="88" customWidth="1"/>
    <col min="1026" max="1026" width="30" style="88" customWidth="1"/>
    <col min="1027" max="1027" width="36.7109375" style="88" customWidth="1"/>
    <col min="1028" max="1028" width="38.85546875" style="88" customWidth="1"/>
    <col min="1029" max="1029" width="48.140625" style="88" customWidth="1"/>
    <col min="1030" max="1030" width="27.42578125" style="88" customWidth="1"/>
    <col min="1031" max="1031" width="22.7109375" style="88" customWidth="1"/>
    <col min="1032" max="1280" width="9.140625" style="88"/>
    <col min="1281" max="1281" width="4" style="88" customWidth="1"/>
    <col min="1282" max="1282" width="30" style="88" customWidth="1"/>
    <col min="1283" max="1283" width="36.7109375" style="88" customWidth="1"/>
    <col min="1284" max="1284" width="38.85546875" style="88" customWidth="1"/>
    <col min="1285" max="1285" width="48.140625" style="88" customWidth="1"/>
    <col min="1286" max="1286" width="27.42578125" style="88" customWidth="1"/>
    <col min="1287" max="1287" width="22.7109375" style="88" customWidth="1"/>
    <col min="1288" max="1536" width="9.140625" style="88"/>
    <col min="1537" max="1537" width="4" style="88" customWidth="1"/>
    <col min="1538" max="1538" width="30" style="88" customWidth="1"/>
    <col min="1539" max="1539" width="36.7109375" style="88" customWidth="1"/>
    <col min="1540" max="1540" width="38.85546875" style="88" customWidth="1"/>
    <col min="1541" max="1541" width="48.140625" style="88" customWidth="1"/>
    <col min="1542" max="1542" width="27.42578125" style="88" customWidth="1"/>
    <col min="1543" max="1543" width="22.7109375" style="88" customWidth="1"/>
    <col min="1544" max="1792" width="9.140625" style="88"/>
    <col min="1793" max="1793" width="4" style="88" customWidth="1"/>
    <col min="1794" max="1794" width="30" style="88" customWidth="1"/>
    <col min="1795" max="1795" width="36.7109375" style="88" customWidth="1"/>
    <col min="1796" max="1796" width="38.85546875" style="88" customWidth="1"/>
    <col min="1797" max="1797" width="48.140625" style="88" customWidth="1"/>
    <col min="1798" max="1798" width="27.42578125" style="88" customWidth="1"/>
    <col min="1799" max="1799" width="22.7109375" style="88" customWidth="1"/>
    <col min="1800" max="2048" width="9.140625" style="88"/>
    <col min="2049" max="2049" width="4" style="88" customWidth="1"/>
    <col min="2050" max="2050" width="30" style="88" customWidth="1"/>
    <col min="2051" max="2051" width="36.7109375" style="88" customWidth="1"/>
    <col min="2052" max="2052" width="38.85546875" style="88" customWidth="1"/>
    <col min="2053" max="2053" width="48.140625" style="88" customWidth="1"/>
    <col min="2054" max="2054" width="27.42578125" style="88" customWidth="1"/>
    <col min="2055" max="2055" width="22.7109375" style="88" customWidth="1"/>
    <col min="2056" max="2304" width="9.140625" style="88"/>
    <col min="2305" max="2305" width="4" style="88" customWidth="1"/>
    <col min="2306" max="2306" width="30" style="88" customWidth="1"/>
    <col min="2307" max="2307" width="36.7109375" style="88" customWidth="1"/>
    <col min="2308" max="2308" width="38.85546875" style="88" customWidth="1"/>
    <col min="2309" max="2309" width="48.140625" style="88" customWidth="1"/>
    <col min="2310" max="2310" width="27.42578125" style="88" customWidth="1"/>
    <col min="2311" max="2311" width="22.7109375" style="88" customWidth="1"/>
    <col min="2312" max="2560" width="9.140625" style="88"/>
    <col min="2561" max="2561" width="4" style="88" customWidth="1"/>
    <col min="2562" max="2562" width="30" style="88" customWidth="1"/>
    <col min="2563" max="2563" width="36.7109375" style="88" customWidth="1"/>
    <col min="2564" max="2564" width="38.85546875" style="88" customWidth="1"/>
    <col min="2565" max="2565" width="48.140625" style="88" customWidth="1"/>
    <col min="2566" max="2566" width="27.42578125" style="88" customWidth="1"/>
    <col min="2567" max="2567" width="22.7109375" style="88" customWidth="1"/>
    <col min="2568" max="2816" width="9.140625" style="88"/>
    <col min="2817" max="2817" width="4" style="88" customWidth="1"/>
    <col min="2818" max="2818" width="30" style="88" customWidth="1"/>
    <col min="2819" max="2819" width="36.7109375" style="88" customWidth="1"/>
    <col min="2820" max="2820" width="38.85546875" style="88" customWidth="1"/>
    <col min="2821" max="2821" width="48.140625" style="88" customWidth="1"/>
    <col min="2822" max="2822" width="27.42578125" style="88" customWidth="1"/>
    <col min="2823" max="2823" width="22.7109375" style="88" customWidth="1"/>
    <col min="2824" max="3072" width="9.140625" style="88"/>
    <col min="3073" max="3073" width="4" style="88" customWidth="1"/>
    <col min="3074" max="3074" width="30" style="88" customWidth="1"/>
    <col min="3075" max="3075" width="36.7109375" style="88" customWidth="1"/>
    <col min="3076" max="3076" width="38.85546875" style="88" customWidth="1"/>
    <col min="3077" max="3077" width="48.140625" style="88" customWidth="1"/>
    <col min="3078" max="3078" width="27.42578125" style="88" customWidth="1"/>
    <col min="3079" max="3079" width="22.7109375" style="88" customWidth="1"/>
    <col min="3080" max="3328" width="9.140625" style="88"/>
    <col min="3329" max="3329" width="4" style="88" customWidth="1"/>
    <col min="3330" max="3330" width="30" style="88" customWidth="1"/>
    <col min="3331" max="3331" width="36.7109375" style="88" customWidth="1"/>
    <col min="3332" max="3332" width="38.85546875" style="88" customWidth="1"/>
    <col min="3333" max="3333" width="48.140625" style="88" customWidth="1"/>
    <col min="3334" max="3334" width="27.42578125" style="88" customWidth="1"/>
    <col min="3335" max="3335" width="22.7109375" style="88" customWidth="1"/>
    <col min="3336" max="3584" width="9.140625" style="88"/>
    <col min="3585" max="3585" width="4" style="88" customWidth="1"/>
    <col min="3586" max="3586" width="30" style="88" customWidth="1"/>
    <col min="3587" max="3587" width="36.7109375" style="88" customWidth="1"/>
    <col min="3588" max="3588" width="38.85546875" style="88" customWidth="1"/>
    <col min="3589" max="3589" width="48.140625" style="88" customWidth="1"/>
    <col min="3590" max="3590" width="27.42578125" style="88" customWidth="1"/>
    <col min="3591" max="3591" width="22.7109375" style="88" customWidth="1"/>
    <col min="3592" max="3840" width="9.140625" style="88"/>
    <col min="3841" max="3841" width="4" style="88" customWidth="1"/>
    <col min="3842" max="3842" width="30" style="88" customWidth="1"/>
    <col min="3843" max="3843" width="36.7109375" style="88" customWidth="1"/>
    <col min="3844" max="3844" width="38.85546875" style="88" customWidth="1"/>
    <col min="3845" max="3845" width="48.140625" style="88" customWidth="1"/>
    <col min="3846" max="3846" width="27.42578125" style="88" customWidth="1"/>
    <col min="3847" max="3847" width="22.7109375" style="88" customWidth="1"/>
    <col min="3848" max="4096" width="9.140625" style="88"/>
    <col min="4097" max="4097" width="4" style="88" customWidth="1"/>
    <col min="4098" max="4098" width="30" style="88" customWidth="1"/>
    <col min="4099" max="4099" width="36.7109375" style="88" customWidth="1"/>
    <col min="4100" max="4100" width="38.85546875" style="88" customWidth="1"/>
    <col min="4101" max="4101" width="48.140625" style="88" customWidth="1"/>
    <col min="4102" max="4102" width="27.42578125" style="88" customWidth="1"/>
    <col min="4103" max="4103" width="22.7109375" style="88" customWidth="1"/>
    <col min="4104" max="4352" width="9.140625" style="88"/>
    <col min="4353" max="4353" width="4" style="88" customWidth="1"/>
    <col min="4354" max="4354" width="30" style="88" customWidth="1"/>
    <col min="4355" max="4355" width="36.7109375" style="88" customWidth="1"/>
    <col min="4356" max="4356" width="38.85546875" style="88" customWidth="1"/>
    <col min="4357" max="4357" width="48.140625" style="88" customWidth="1"/>
    <col min="4358" max="4358" width="27.42578125" style="88" customWidth="1"/>
    <col min="4359" max="4359" width="22.7109375" style="88" customWidth="1"/>
    <col min="4360" max="4608" width="9.140625" style="88"/>
    <col min="4609" max="4609" width="4" style="88" customWidth="1"/>
    <col min="4610" max="4610" width="30" style="88" customWidth="1"/>
    <col min="4611" max="4611" width="36.7109375" style="88" customWidth="1"/>
    <col min="4612" max="4612" width="38.85546875" style="88" customWidth="1"/>
    <col min="4613" max="4613" width="48.140625" style="88" customWidth="1"/>
    <col min="4614" max="4614" width="27.42578125" style="88" customWidth="1"/>
    <col min="4615" max="4615" width="22.7109375" style="88" customWidth="1"/>
    <col min="4616" max="4864" width="9.140625" style="88"/>
    <col min="4865" max="4865" width="4" style="88" customWidth="1"/>
    <col min="4866" max="4866" width="30" style="88" customWidth="1"/>
    <col min="4867" max="4867" width="36.7109375" style="88" customWidth="1"/>
    <col min="4868" max="4868" width="38.85546875" style="88" customWidth="1"/>
    <col min="4869" max="4869" width="48.140625" style="88" customWidth="1"/>
    <col min="4870" max="4870" width="27.42578125" style="88" customWidth="1"/>
    <col min="4871" max="4871" width="22.7109375" style="88" customWidth="1"/>
    <col min="4872" max="5120" width="9.140625" style="88"/>
    <col min="5121" max="5121" width="4" style="88" customWidth="1"/>
    <col min="5122" max="5122" width="30" style="88" customWidth="1"/>
    <col min="5123" max="5123" width="36.7109375" style="88" customWidth="1"/>
    <col min="5124" max="5124" width="38.85546875" style="88" customWidth="1"/>
    <col min="5125" max="5125" width="48.140625" style="88" customWidth="1"/>
    <col min="5126" max="5126" width="27.42578125" style="88" customWidth="1"/>
    <col min="5127" max="5127" width="22.7109375" style="88" customWidth="1"/>
    <col min="5128" max="5376" width="9.140625" style="88"/>
    <col min="5377" max="5377" width="4" style="88" customWidth="1"/>
    <col min="5378" max="5378" width="30" style="88" customWidth="1"/>
    <col min="5379" max="5379" width="36.7109375" style="88" customWidth="1"/>
    <col min="5380" max="5380" width="38.85546875" style="88" customWidth="1"/>
    <col min="5381" max="5381" width="48.140625" style="88" customWidth="1"/>
    <col min="5382" max="5382" width="27.42578125" style="88" customWidth="1"/>
    <col min="5383" max="5383" width="22.7109375" style="88" customWidth="1"/>
    <col min="5384" max="5632" width="9.140625" style="88"/>
    <col min="5633" max="5633" width="4" style="88" customWidth="1"/>
    <col min="5634" max="5634" width="30" style="88" customWidth="1"/>
    <col min="5635" max="5635" width="36.7109375" style="88" customWidth="1"/>
    <col min="5636" max="5636" width="38.85546875" style="88" customWidth="1"/>
    <col min="5637" max="5637" width="48.140625" style="88" customWidth="1"/>
    <col min="5638" max="5638" width="27.42578125" style="88" customWidth="1"/>
    <col min="5639" max="5639" width="22.7109375" style="88" customWidth="1"/>
    <col min="5640" max="5888" width="9.140625" style="88"/>
    <col min="5889" max="5889" width="4" style="88" customWidth="1"/>
    <col min="5890" max="5890" width="30" style="88" customWidth="1"/>
    <col min="5891" max="5891" width="36.7109375" style="88" customWidth="1"/>
    <col min="5892" max="5892" width="38.85546875" style="88" customWidth="1"/>
    <col min="5893" max="5893" width="48.140625" style="88" customWidth="1"/>
    <col min="5894" max="5894" width="27.42578125" style="88" customWidth="1"/>
    <col min="5895" max="5895" width="22.7109375" style="88" customWidth="1"/>
    <col min="5896" max="6144" width="9.140625" style="88"/>
    <col min="6145" max="6145" width="4" style="88" customWidth="1"/>
    <col min="6146" max="6146" width="30" style="88" customWidth="1"/>
    <col min="6147" max="6147" width="36.7109375" style="88" customWidth="1"/>
    <col min="6148" max="6148" width="38.85546875" style="88" customWidth="1"/>
    <col min="6149" max="6149" width="48.140625" style="88" customWidth="1"/>
    <col min="6150" max="6150" width="27.42578125" style="88" customWidth="1"/>
    <col min="6151" max="6151" width="22.7109375" style="88" customWidth="1"/>
    <col min="6152" max="6400" width="9.140625" style="88"/>
    <col min="6401" max="6401" width="4" style="88" customWidth="1"/>
    <col min="6402" max="6402" width="30" style="88" customWidth="1"/>
    <col min="6403" max="6403" width="36.7109375" style="88" customWidth="1"/>
    <col min="6404" max="6404" width="38.85546875" style="88" customWidth="1"/>
    <col min="6405" max="6405" width="48.140625" style="88" customWidth="1"/>
    <col min="6406" max="6406" width="27.42578125" style="88" customWidth="1"/>
    <col min="6407" max="6407" width="22.7109375" style="88" customWidth="1"/>
    <col min="6408" max="6656" width="9.140625" style="88"/>
    <col min="6657" max="6657" width="4" style="88" customWidth="1"/>
    <col min="6658" max="6658" width="30" style="88" customWidth="1"/>
    <col min="6659" max="6659" width="36.7109375" style="88" customWidth="1"/>
    <col min="6660" max="6660" width="38.85546875" style="88" customWidth="1"/>
    <col min="6661" max="6661" width="48.140625" style="88" customWidth="1"/>
    <col min="6662" max="6662" width="27.42578125" style="88" customWidth="1"/>
    <col min="6663" max="6663" width="22.7109375" style="88" customWidth="1"/>
    <col min="6664" max="6912" width="9.140625" style="88"/>
    <col min="6913" max="6913" width="4" style="88" customWidth="1"/>
    <col min="6914" max="6914" width="30" style="88" customWidth="1"/>
    <col min="6915" max="6915" width="36.7109375" style="88" customWidth="1"/>
    <col min="6916" max="6916" width="38.85546875" style="88" customWidth="1"/>
    <col min="6917" max="6917" width="48.140625" style="88" customWidth="1"/>
    <col min="6918" max="6918" width="27.42578125" style="88" customWidth="1"/>
    <col min="6919" max="6919" width="22.7109375" style="88" customWidth="1"/>
    <col min="6920" max="7168" width="9.140625" style="88"/>
    <col min="7169" max="7169" width="4" style="88" customWidth="1"/>
    <col min="7170" max="7170" width="30" style="88" customWidth="1"/>
    <col min="7171" max="7171" width="36.7109375" style="88" customWidth="1"/>
    <col min="7172" max="7172" width="38.85546875" style="88" customWidth="1"/>
    <col min="7173" max="7173" width="48.140625" style="88" customWidth="1"/>
    <col min="7174" max="7174" width="27.42578125" style="88" customWidth="1"/>
    <col min="7175" max="7175" width="22.7109375" style="88" customWidth="1"/>
    <col min="7176" max="7424" width="9.140625" style="88"/>
    <col min="7425" max="7425" width="4" style="88" customWidth="1"/>
    <col min="7426" max="7426" width="30" style="88" customWidth="1"/>
    <col min="7427" max="7427" width="36.7109375" style="88" customWidth="1"/>
    <col min="7428" max="7428" width="38.85546875" style="88" customWidth="1"/>
    <col min="7429" max="7429" width="48.140625" style="88" customWidth="1"/>
    <col min="7430" max="7430" width="27.42578125" style="88" customWidth="1"/>
    <col min="7431" max="7431" width="22.7109375" style="88" customWidth="1"/>
    <col min="7432" max="7680" width="9.140625" style="88"/>
    <col min="7681" max="7681" width="4" style="88" customWidth="1"/>
    <col min="7682" max="7682" width="30" style="88" customWidth="1"/>
    <col min="7683" max="7683" width="36.7109375" style="88" customWidth="1"/>
    <col min="7684" max="7684" width="38.85546875" style="88" customWidth="1"/>
    <col min="7685" max="7685" width="48.140625" style="88" customWidth="1"/>
    <col min="7686" max="7686" width="27.42578125" style="88" customWidth="1"/>
    <col min="7687" max="7687" width="22.7109375" style="88" customWidth="1"/>
    <col min="7688" max="7936" width="9.140625" style="88"/>
    <col min="7937" max="7937" width="4" style="88" customWidth="1"/>
    <col min="7938" max="7938" width="30" style="88" customWidth="1"/>
    <col min="7939" max="7939" width="36.7109375" style="88" customWidth="1"/>
    <col min="7940" max="7940" width="38.85546875" style="88" customWidth="1"/>
    <col min="7941" max="7941" width="48.140625" style="88" customWidth="1"/>
    <col min="7942" max="7942" width="27.42578125" style="88" customWidth="1"/>
    <col min="7943" max="7943" width="22.7109375" style="88" customWidth="1"/>
    <col min="7944" max="8192" width="9.140625" style="88"/>
    <col min="8193" max="8193" width="4" style="88" customWidth="1"/>
    <col min="8194" max="8194" width="30" style="88" customWidth="1"/>
    <col min="8195" max="8195" width="36.7109375" style="88" customWidth="1"/>
    <col min="8196" max="8196" width="38.85546875" style="88" customWidth="1"/>
    <col min="8197" max="8197" width="48.140625" style="88" customWidth="1"/>
    <col min="8198" max="8198" width="27.42578125" style="88" customWidth="1"/>
    <col min="8199" max="8199" width="22.7109375" style="88" customWidth="1"/>
    <col min="8200" max="8448" width="9.140625" style="88"/>
    <col min="8449" max="8449" width="4" style="88" customWidth="1"/>
    <col min="8450" max="8450" width="30" style="88" customWidth="1"/>
    <col min="8451" max="8451" width="36.7109375" style="88" customWidth="1"/>
    <col min="8452" max="8452" width="38.85546875" style="88" customWidth="1"/>
    <col min="8453" max="8453" width="48.140625" style="88" customWidth="1"/>
    <col min="8454" max="8454" width="27.42578125" style="88" customWidth="1"/>
    <col min="8455" max="8455" width="22.7109375" style="88" customWidth="1"/>
    <col min="8456" max="8704" width="9.140625" style="88"/>
    <col min="8705" max="8705" width="4" style="88" customWidth="1"/>
    <col min="8706" max="8706" width="30" style="88" customWidth="1"/>
    <col min="8707" max="8707" width="36.7109375" style="88" customWidth="1"/>
    <col min="8708" max="8708" width="38.85546875" style="88" customWidth="1"/>
    <col min="8709" max="8709" width="48.140625" style="88" customWidth="1"/>
    <col min="8710" max="8710" width="27.42578125" style="88" customWidth="1"/>
    <col min="8711" max="8711" width="22.7109375" style="88" customWidth="1"/>
    <col min="8712" max="8960" width="9.140625" style="88"/>
    <col min="8961" max="8961" width="4" style="88" customWidth="1"/>
    <col min="8962" max="8962" width="30" style="88" customWidth="1"/>
    <col min="8963" max="8963" width="36.7109375" style="88" customWidth="1"/>
    <col min="8964" max="8964" width="38.85546875" style="88" customWidth="1"/>
    <col min="8965" max="8965" width="48.140625" style="88" customWidth="1"/>
    <col min="8966" max="8966" width="27.42578125" style="88" customWidth="1"/>
    <col min="8967" max="8967" width="22.7109375" style="88" customWidth="1"/>
    <col min="8968" max="9216" width="9.140625" style="88"/>
    <col min="9217" max="9217" width="4" style="88" customWidth="1"/>
    <col min="9218" max="9218" width="30" style="88" customWidth="1"/>
    <col min="9219" max="9219" width="36.7109375" style="88" customWidth="1"/>
    <col min="9220" max="9220" width="38.85546875" style="88" customWidth="1"/>
    <col min="9221" max="9221" width="48.140625" style="88" customWidth="1"/>
    <col min="9222" max="9222" width="27.42578125" style="88" customWidth="1"/>
    <col min="9223" max="9223" width="22.7109375" style="88" customWidth="1"/>
    <col min="9224" max="9472" width="9.140625" style="88"/>
    <col min="9473" max="9473" width="4" style="88" customWidth="1"/>
    <col min="9474" max="9474" width="30" style="88" customWidth="1"/>
    <col min="9475" max="9475" width="36.7109375" style="88" customWidth="1"/>
    <col min="9476" max="9476" width="38.85546875" style="88" customWidth="1"/>
    <col min="9477" max="9477" width="48.140625" style="88" customWidth="1"/>
    <col min="9478" max="9478" width="27.42578125" style="88" customWidth="1"/>
    <col min="9479" max="9479" width="22.7109375" style="88" customWidth="1"/>
    <col min="9480" max="9728" width="9.140625" style="88"/>
    <col min="9729" max="9729" width="4" style="88" customWidth="1"/>
    <col min="9730" max="9730" width="30" style="88" customWidth="1"/>
    <col min="9731" max="9731" width="36.7109375" style="88" customWidth="1"/>
    <col min="9732" max="9732" width="38.85546875" style="88" customWidth="1"/>
    <col min="9733" max="9733" width="48.140625" style="88" customWidth="1"/>
    <col min="9734" max="9734" width="27.42578125" style="88" customWidth="1"/>
    <col min="9735" max="9735" width="22.7109375" style="88" customWidth="1"/>
    <col min="9736" max="9984" width="9.140625" style="88"/>
    <col min="9985" max="9985" width="4" style="88" customWidth="1"/>
    <col min="9986" max="9986" width="30" style="88" customWidth="1"/>
    <col min="9987" max="9987" width="36.7109375" style="88" customWidth="1"/>
    <col min="9988" max="9988" width="38.85546875" style="88" customWidth="1"/>
    <col min="9989" max="9989" width="48.140625" style="88" customWidth="1"/>
    <col min="9990" max="9990" width="27.42578125" style="88" customWidth="1"/>
    <col min="9991" max="9991" width="22.7109375" style="88" customWidth="1"/>
    <col min="9992" max="10240" width="9.140625" style="88"/>
    <col min="10241" max="10241" width="4" style="88" customWidth="1"/>
    <col min="10242" max="10242" width="30" style="88" customWidth="1"/>
    <col min="10243" max="10243" width="36.7109375" style="88" customWidth="1"/>
    <col min="10244" max="10244" width="38.85546875" style="88" customWidth="1"/>
    <col min="10245" max="10245" width="48.140625" style="88" customWidth="1"/>
    <col min="10246" max="10246" width="27.42578125" style="88" customWidth="1"/>
    <col min="10247" max="10247" width="22.7109375" style="88" customWidth="1"/>
    <col min="10248" max="10496" width="9.140625" style="88"/>
    <col min="10497" max="10497" width="4" style="88" customWidth="1"/>
    <col min="10498" max="10498" width="30" style="88" customWidth="1"/>
    <col min="10499" max="10499" width="36.7109375" style="88" customWidth="1"/>
    <col min="10500" max="10500" width="38.85546875" style="88" customWidth="1"/>
    <col min="10501" max="10501" width="48.140625" style="88" customWidth="1"/>
    <col min="10502" max="10502" width="27.42578125" style="88" customWidth="1"/>
    <col min="10503" max="10503" width="22.7109375" style="88" customWidth="1"/>
    <col min="10504" max="10752" width="9.140625" style="88"/>
    <col min="10753" max="10753" width="4" style="88" customWidth="1"/>
    <col min="10754" max="10754" width="30" style="88" customWidth="1"/>
    <col min="10755" max="10755" width="36.7109375" style="88" customWidth="1"/>
    <col min="10756" max="10756" width="38.85546875" style="88" customWidth="1"/>
    <col min="10757" max="10757" width="48.140625" style="88" customWidth="1"/>
    <col min="10758" max="10758" width="27.42578125" style="88" customWidth="1"/>
    <col min="10759" max="10759" width="22.7109375" style="88" customWidth="1"/>
    <col min="10760" max="11008" width="9.140625" style="88"/>
    <col min="11009" max="11009" width="4" style="88" customWidth="1"/>
    <col min="11010" max="11010" width="30" style="88" customWidth="1"/>
    <col min="11011" max="11011" width="36.7109375" style="88" customWidth="1"/>
    <col min="11012" max="11012" width="38.85546875" style="88" customWidth="1"/>
    <col min="11013" max="11013" width="48.140625" style="88" customWidth="1"/>
    <col min="11014" max="11014" width="27.42578125" style="88" customWidth="1"/>
    <col min="11015" max="11015" width="22.7109375" style="88" customWidth="1"/>
    <col min="11016" max="11264" width="9.140625" style="88"/>
    <col min="11265" max="11265" width="4" style="88" customWidth="1"/>
    <col min="11266" max="11266" width="30" style="88" customWidth="1"/>
    <col min="11267" max="11267" width="36.7109375" style="88" customWidth="1"/>
    <col min="11268" max="11268" width="38.85546875" style="88" customWidth="1"/>
    <col min="11269" max="11269" width="48.140625" style="88" customWidth="1"/>
    <col min="11270" max="11270" width="27.42578125" style="88" customWidth="1"/>
    <col min="11271" max="11271" width="22.7109375" style="88" customWidth="1"/>
    <col min="11272" max="11520" width="9.140625" style="88"/>
    <col min="11521" max="11521" width="4" style="88" customWidth="1"/>
    <col min="11522" max="11522" width="30" style="88" customWidth="1"/>
    <col min="11523" max="11523" width="36.7109375" style="88" customWidth="1"/>
    <col min="11524" max="11524" width="38.85546875" style="88" customWidth="1"/>
    <col min="11525" max="11525" width="48.140625" style="88" customWidth="1"/>
    <col min="11526" max="11526" width="27.42578125" style="88" customWidth="1"/>
    <col min="11527" max="11527" width="22.7109375" style="88" customWidth="1"/>
    <col min="11528" max="11776" width="9.140625" style="88"/>
    <col min="11777" max="11777" width="4" style="88" customWidth="1"/>
    <col min="11778" max="11778" width="30" style="88" customWidth="1"/>
    <col min="11779" max="11779" width="36.7109375" style="88" customWidth="1"/>
    <col min="11780" max="11780" width="38.85546875" style="88" customWidth="1"/>
    <col min="11781" max="11781" width="48.140625" style="88" customWidth="1"/>
    <col min="11782" max="11782" width="27.42578125" style="88" customWidth="1"/>
    <col min="11783" max="11783" width="22.7109375" style="88" customWidth="1"/>
    <col min="11784" max="12032" width="9.140625" style="88"/>
    <col min="12033" max="12033" width="4" style="88" customWidth="1"/>
    <col min="12034" max="12034" width="30" style="88" customWidth="1"/>
    <col min="12035" max="12035" width="36.7109375" style="88" customWidth="1"/>
    <col min="12036" max="12036" width="38.85546875" style="88" customWidth="1"/>
    <col min="12037" max="12037" width="48.140625" style="88" customWidth="1"/>
    <col min="12038" max="12038" width="27.42578125" style="88" customWidth="1"/>
    <col min="12039" max="12039" width="22.7109375" style="88" customWidth="1"/>
    <col min="12040" max="12288" width="9.140625" style="88"/>
    <col min="12289" max="12289" width="4" style="88" customWidth="1"/>
    <col min="12290" max="12290" width="30" style="88" customWidth="1"/>
    <col min="12291" max="12291" width="36.7109375" style="88" customWidth="1"/>
    <col min="12292" max="12292" width="38.85546875" style="88" customWidth="1"/>
    <col min="12293" max="12293" width="48.140625" style="88" customWidth="1"/>
    <col min="12294" max="12294" width="27.42578125" style="88" customWidth="1"/>
    <col min="12295" max="12295" width="22.7109375" style="88" customWidth="1"/>
    <col min="12296" max="12544" width="9.140625" style="88"/>
    <col min="12545" max="12545" width="4" style="88" customWidth="1"/>
    <col min="12546" max="12546" width="30" style="88" customWidth="1"/>
    <col min="12547" max="12547" width="36.7109375" style="88" customWidth="1"/>
    <col min="12548" max="12548" width="38.85546875" style="88" customWidth="1"/>
    <col min="12549" max="12549" width="48.140625" style="88" customWidth="1"/>
    <col min="12550" max="12550" width="27.42578125" style="88" customWidth="1"/>
    <col min="12551" max="12551" width="22.7109375" style="88" customWidth="1"/>
    <col min="12552" max="12800" width="9.140625" style="88"/>
    <col min="12801" max="12801" width="4" style="88" customWidth="1"/>
    <col min="12802" max="12802" width="30" style="88" customWidth="1"/>
    <col min="12803" max="12803" width="36.7109375" style="88" customWidth="1"/>
    <col min="12804" max="12804" width="38.85546875" style="88" customWidth="1"/>
    <col min="12805" max="12805" width="48.140625" style="88" customWidth="1"/>
    <col min="12806" max="12806" width="27.42578125" style="88" customWidth="1"/>
    <col min="12807" max="12807" width="22.7109375" style="88" customWidth="1"/>
    <col min="12808" max="13056" width="9.140625" style="88"/>
    <col min="13057" max="13057" width="4" style="88" customWidth="1"/>
    <col min="13058" max="13058" width="30" style="88" customWidth="1"/>
    <col min="13059" max="13059" width="36.7109375" style="88" customWidth="1"/>
    <col min="13060" max="13060" width="38.85546875" style="88" customWidth="1"/>
    <col min="13061" max="13061" width="48.140625" style="88" customWidth="1"/>
    <col min="13062" max="13062" width="27.42578125" style="88" customWidth="1"/>
    <col min="13063" max="13063" width="22.7109375" style="88" customWidth="1"/>
    <col min="13064" max="13312" width="9.140625" style="88"/>
    <col min="13313" max="13313" width="4" style="88" customWidth="1"/>
    <col min="13314" max="13314" width="30" style="88" customWidth="1"/>
    <col min="13315" max="13315" width="36.7109375" style="88" customWidth="1"/>
    <col min="13316" max="13316" width="38.85546875" style="88" customWidth="1"/>
    <col min="13317" max="13317" width="48.140625" style="88" customWidth="1"/>
    <col min="13318" max="13318" width="27.42578125" style="88" customWidth="1"/>
    <col min="13319" max="13319" width="22.7109375" style="88" customWidth="1"/>
    <col min="13320" max="13568" width="9.140625" style="88"/>
    <col min="13569" max="13569" width="4" style="88" customWidth="1"/>
    <col min="13570" max="13570" width="30" style="88" customWidth="1"/>
    <col min="13571" max="13571" width="36.7109375" style="88" customWidth="1"/>
    <col min="13572" max="13572" width="38.85546875" style="88" customWidth="1"/>
    <col min="13573" max="13573" width="48.140625" style="88" customWidth="1"/>
    <col min="13574" max="13574" width="27.42578125" style="88" customWidth="1"/>
    <col min="13575" max="13575" width="22.7109375" style="88" customWidth="1"/>
    <col min="13576" max="13824" width="9.140625" style="88"/>
    <col min="13825" max="13825" width="4" style="88" customWidth="1"/>
    <col min="13826" max="13826" width="30" style="88" customWidth="1"/>
    <col min="13827" max="13827" width="36.7109375" style="88" customWidth="1"/>
    <col min="13828" max="13828" width="38.85546875" style="88" customWidth="1"/>
    <col min="13829" max="13829" width="48.140625" style="88" customWidth="1"/>
    <col min="13830" max="13830" width="27.42578125" style="88" customWidth="1"/>
    <col min="13831" max="13831" width="22.7109375" style="88" customWidth="1"/>
    <col min="13832" max="14080" width="9.140625" style="88"/>
    <col min="14081" max="14081" width="4" style="88" customWidth="1"/>
    <col min="14082" max="14082" width="30" style="88" customWidth="1"/>
    <col min="14083" max="14083" width="36.7109375" style="88" customWidth="1"/>
    <col min="14084" max="14084" width="38.85546875" style="88" customWidth="1"/>
    <col min="14085" max="14085" width="48.140625" style="88" customWidth="1"/>
    <col min="14086" max="14086" width="27.42578125" style="88" customWidth="1"/>
    <col min="14087" max="14087" width="22.7109375" style="88" customWidth="1"/>
    <col min="14088" max="14336" width="9.140625" style="88"/>
    <col min="14337" max="14337" width="4" style="88" customWidth="1"/>
    <col min="14338" max="14338" width="30" style="88" customWidth="1"/>
    <col min="14339" max="14339" width="36.7109375" style="88" customWidth="1"/>
    <col min="14340" max="14340" width="38.85546875" style="88" customWidth="1"/>
    <col min="14341" max="14341" width="48.140625" style="88" customWidth="1"/>
    <col min="14342" max="14342" width="27.42578125" style="88" customWidth="1"/>
    <col min="14343" max="14343" width="22.7109375" style="88" customWidth="1"/>
    <col min="14344" max="14592" width="9.140625" style="88"/>
    <col min="14593" max="14593" width="4" style="88" customWidth="1"/>
    <col min="14594" max="14594" width="30" style="88" customWidth="1"/>
    <col min="14595" max="14595" width="36.7109375" style="88" customWidth="1"/>
    <col min="14596" max="14596" width="38.85546875" style="88" customWidth="1"/>
    <col min="14597" max="14597" width="48.140625" style="88" customWidth="1"/>
    <col min="14598" max="14598" width="27.42578125" style="88" customWidth="1"/>
    <col min="14599" max="14599" width="22.7109375" style="88" customWidth="1"/>
    <col min="14600" max="14848" width="9.140625" style="88"/>
    <col min="14849" max="14849" width="4" style="88" customWidth="1"/>
    <col min="14850" max="14850" width="30" style="88" customWidth="1"/>
    <col min="14851" max="14851" width="36.7109375" style="88" customWidth="1"/>
    <col min="14852" max="14852" width="38.85546875" style="88" customWidth="1"/>
    <col min="14853" max="14853" width="48.140625" style="88" customWidth="1"/>
    <col min="14854" max="14854" width="27.42578125" style="88" customWidth="1"/>
    <col min="14855" max="14855" width="22.7109375" style="88" customWidth="1"/>
    <col min="14856" max="15104" width="9.140625" style="88"/>
    <col min="15105" max="15105" width="4" style="88" customWidth="1"/>
    <col min="15106" max="15106" width="30" style="88" customWidth="1"/>
    <col min="15107" max="15107" width="36.7109375" style="88" customWidth="1"/>
    <col min="15108" max="15108" width="38.85546875" style="88" customWidth="1"/>
    <col min="15109" max="15109" width="48.140625" style="88" customWidth="1"/>
    <col min="15110" max="15110" width="27.42578125" style="88" customWidth="1"/>
    <col min="15111" max="15111" width="22.7109375" style="88" customWidth="1"/>
    <col min="15112" max="15360" width="9.140625" style="88"/>
    <col min="15361" max="15361" width="4" style="88" customWidth="1"/>
    <col min="15362" max="15362" width="30" style="88" customWidth="1"/>
    <col min="15363" max="15363" width="36.7109375" style="88" customWidth="1"/>
    <col min="15364" max="15364" width="38.85546875" style="88" customWidth="1"/>
    <col min="15365" max="15365" width="48.140625" style="88" customWidth="1"/>
    <col min="15366" max="15366" width="27.42578125" style="88" customWidth="1"/>
    <col min="15367" max="15367" width="22.7109375" style="88" customWidth="1"/>
    <col min="15368" max="15616" width="9.140625" style="88"/>
    <col min="15617" max="15617" width="4" style="88" customWidth="1"/>
    <col min="15618" max="15618" width="30" style="88" customWidth="1"/>
    <col min="15619" max="15619" width="36.7109375" style="88" customWidth="1"/>
    <col min="15620" max="15620" width="38.85546875" style="88" customWidth="1"/>
    <col min="15621" max="15621" width="48.140625" style="88" customWidth="1"/>
    <col min="15622" max="15622" width="27.42578125" style="88" customWidth="1"/>
    <col min="15623" max="15623" width="22.7109375" style="88" customWidth="1"/>
    <col min="15624" max="15872" width="9.140625" style="88"/>
    <col min="15873" max="15873" width="4" style="88" customWidth="1"/>
    <col min="15874" max="15874" width="30" style="88" customWidth="1"/>
    <col min="15875" max="15875" width="36.7109375" style="88" customWidth="1"/>
    <col min="15876" max="15876" width="38.85546875" style="88" customWidth="1"/>
    <col min="15877" max="15877" width="48.140625" style="88" customWidth="1"/>
    <col min="15878" max="15878" width="27.42578125" style="88" customWidth="1"/>
    <col min="15879" max="15879" width="22.7109375" style="88" customWidth="1"/>
    <col min="15880" max="16128" width="9.140625" style="88"/>
    <col min="16129" max="16129" width="4" style="88" customWidth="1"/>
    <col min="16130" max="16130" width="30" style="88" customWidth="1"/>
    <col min="16131" max="16131" width="36.7109375" style="88" customWidth="1"/>
    <col min="16132" max="16132" width="38.85546875" style="88" customWidth="1"/>
    <col min="16133" max="16133" width="48.140625" style="88" customWidth="1"/>
    <col min="16134" max="16134" width="27.42578125" style="88" customWidth="1"/>
    <col min="16135" max="16135" width="22.7109375" style="88" customWidth="1"/>
    <col min="16136" max="16384" width="9.140625" style="88"/>
  </cols>
  <sheetData>
    <row r="1" spans="1:6">
      <c r="F1" s="89" t="s">
        <v>0</v>
      </c>
    </row>
    <row r="2" spans="1:6">
      <c r="F2" s="89"/>
    </row>
    <row r="3" spans="1:6">
      <c r="F3" s="89"/>
    </row>
    <row r="4" spans="1:6">
      <c r="A4" s="113" t="s">
        <v>1</v>
      </c>
      <c r="B4" s="113"/>
      <c r="C4" s="113"/>
      <c r="D4" s="113"/>
      <c r="E4" s="113"/>
      <c r="F4" s="113"/>
    </row>
    <row r="6" spans="1:6">
      <c r="C6" s="114" t="s">
        <v>61</v>
      </c>
      <c r="D6" s="114"/>
      <c r="E6" s="114"/>
    </row>
    <row r="7" spans="1:6">
      <c r="C7" s="115" t="s">
        <v>2</v>
      </c>
      <c r="D7" s="115"/>
      <c r="E7" s="115"/>
    </row>
    <row r="9" spans="1:6" ht="189">
      <c r="A9" s="90" t="s">
        <v>3</v>
      </c>
      <c r="B9" s="90" t="s">
        <v>4</v>
      </c>
      <c r="C9" s="90" t="s">
        <v>5</v>
      </c>
      <c r="D9" s="91" t="s">
        <v>6</v>
      </c>
      <c r="E9" s="90" t="s">
        <v>7</v>
      </c>
      <c r="F9" s="90" t="s">
        <v>8</v>
      </c>
    </row>
    <row r="10" spans="1:6">
      <c r="A10" s="92">
        <v>1</v>
      </c>
      <c r="B10" s="92">
        <v>2</v>
      </c>
      <c r="C10" s="92">
        <v>3</v>
      </c>
      <c r="D10" s="92">
        <v>4</v>
      </c>
      <c r="E10" s="92">
        <v>5</v>
      </c>
      <c r="F10" s="92">
        <v>6</v>
      </c>
    </row>
    <row r="11" spans="1:6">
      <c r="A11" s="92" t="s">
        <v>9</v>
      </c>
      <c r="B11" s="93" t="s">
        <v>10</v>
      </c>
      <c r="C11" s="93"/>
      <c r="D11" s="93"/>
      <c r="E11" s="93"/>
      <c r="F11" s="93"/>
    </row>
    <row r="12" spans="1:6" ht="31.5">
      <c r="A12" s="92" t="s">
        <v>11</v>
      </c>
      <c r="B12" s="94" t="s">
        <v>12</v>
      </c>
      <c r="C12" s="93"/>
      <c r="D12" s="93"/>
      <c r="E12" s="93"/>
      <c r="F12" s="93"/>
    </row>
    <row r="13" spans="1:6" ht="31.5">
      <c r="A13" s="92" t="s">
        <v>13</v>
      </c>
      <c r="B13" s="95" t="s">
        <v>14</v>
      </c>
      <c r="C13" s="93"/>
      <c r="D13" s="93"/>
      <c r="E13" s="93"/>
      <c r="F13" s="93"/>
    </row>
    <row r="14" spans="1:6" ht="31.5">
      <c r="A14" s="92" t="s">
        <v>15</v>
      </c>
      <c r="B14" s="95" t="s">
        <v>16</v>
      </c>
      <c r="C14" s="93"/>
      <c r="D14" s="93"/>
      <c r="E14" s="93"/>
      <c r="F14" s="93"/>
    </row>
    <row r="15" spans="1:6" ht="38.25" customHeight="1">
      <c r="A15" s="125" t="s">
        <v>17</v>
      </c>
      <c r="B15" s="126" t="s">
        <v>18</v>
      </c>
      <c r="C15" s="127" t="s">
        <v>83</v>
      </c>
      <c r="D15" s="127"/>
      <c r="E15" s="96" t="s">
        <v>88</v>
      </c>
      <c r="F15" s="128" t="s">
        <v>62</v>
      </c>
    </row>
    <row r="16" spans="1:6" ht="39" customHeight="1">
      <c r="A16" s="125"/>
      <c r="B16" s="126"/>
      <c r="C16" s="127"/>
      <c r="D16" s="127"/>
      <c r="E16" s="96" t="s">
        <v>73</v>
      </c>
      <c r="F16" s="129"/>
    </row>
    <row r="17" spans="1:6" ht="15" customHeight="1">
      <c r="A17" s="97" t="s">
        <v>19</v>
      </c>
      <c r="B17" s="116" t="s">
        <v>63</v>
      </c>
      <c r="C17" s="132"/>
      <c r="D17" s="119"/>
      <c r="E17" s="98" t="s">
        <v>74</v>
      </c>
      <c r="F17" s="122"/>
    </row>
    <row r="18" spans="1:6">
      <c r="A18" s="99"/>
      <c r="B18" s="117"/>
      <c r="C18" s="133"/>
      <c r="D18" s="120"/>
      <c r="E18" s="98" t="s">
        <v>75</v>
      </c>
      <c r="F18" s="123"/>
    </row>
    <row r="19" spans="1:6">
      <c r="A19" s="99"/>
      <c r="B19" s="117"/>
      <c r="C19" s="133"/>
      <c r="D19" s="120"/>
      <c r="E19" s="98" t="s">
        <v>76</v>
      </c>
      <c r="F19" s="123"/>
    </row>
    <row r="20" spans="1:6">
      <c r="A20" s="100"/>
      <c r="B20" s="118"/>
      <c r="C20" s="134"/>
      <c r="D20" s="121"/>
      <c r="E20" s="98" t="s">
        <v>77</v>
      </c>
      <c r="F20" s="124"/>
    </row>
    <row r="21" spans="1:6" ht="31.5" hidden="1">
      <c r="A21" s="101" t="s">
        <v>20</v>
      </c>
      <c r="B21" s="102" t="s">
        <v>21</v>
      </c>
      <c r="C21" s="100"/>
      <c r="D21" s="100"/>
      <c r="E21" s="100"/>
      <c r="F21" s="100"/>
    </row>
    <row r="22" spans="1:6" hidden="1">
      <c r="A22" s="92"/>
      <c r="B22" s="95" t="s">
        <v>22</v>
      </c>
      <c r="C22" s="93"/>
      <c r="D22" s="93"/>
      <c r="E22" s="93"/>
      <c r="F22" s="93"/>
    </row>
    <row r="23" spans="1:6" ht="31.5" hidden="1">
      <c r="A23" s="92"/>
      <c r="B23" s="95" t="s">
        <v>23</v>
      </c>
      <c r="C23" s="93"/>
      <c r="D23" s="93"/>
      <c r="E23" s="93"/>
      <c r="F23" s="93"/>
    </row>
    <row r="24" spans="1:6" ht="31.5" hidden="1">
      <c r="A24" s="92"/>
      <c r="B24" s="95" t="s">
        <v>24</v>
      </c>
      <c r="C24" s="93"/>
      <c r="D24" s="93"/>
      <c r="E24" s="93"/>
      <c r="F24" s="93"/>
    </row>
    <row r="25" spans="1:6" hidden="1"/>
    <row r="26" spans="1:6" hidden="1">
      <c r="A26" s="103"/>
      <c r="B26" s="103"/>
    </row>
    <row r="27" spans="1:6" hidden="1">
      <c r="A27" s="130" t="s">
        <v>25</v>
      </c>
      <c r="B27" s="130"/>
      <c r="C27" s="130"/>
      <c r="D27" s="130"/>
      <c r="E27" s="130"/>
      <c r="F27" s="130"/>
    </row>
    <row r="28" spans="1:6" hidden="1">
      <c r="A28" s="131"/>
      <c r="B28" s="131"/>
      <c r="C28" s="131"/>
      <c r="D28" s="131"/>
      <c r="E28" s="131"/>
      <c r="F28" s="131"/>
    </row>
    <row r="29" spans="1:6" hidden="1">
      <c r="A29" s="130" t="s">
        <v>26</v>
      </c>
      <c r="B29" s="130"/>
      <c r="C29" s="130"/>
      <c r="D29" s="130"/>
      <c r="E29" s="130"/>
      <c r="F29" s="130"/>
    </row>
    <row r="30" spans="1:6" hidden="1"/>
    <row r="31" spans="1:6" hidden="1">
      <c r="A31" s="130" t="s">
        <v>27</v>
      </c>
      <c r="B31" s="130"/>
      <c r="C31" s="130"/>
      <c r="D31" s="130"/>
      <c r="E31" s="130"/>
      <c r="F31" s="130"/>
    </row>
  </sheetData>
  <mergeCells count="16">
    <mergeCell ref="A27:F27"/>
    <mergeCell ref="A28:F28"/>
    <mergeCell ref="A29:F29"/>
    <mergeCell ref="A31:F31"/>
    <mergeCell ref="C17:C20"/>
    <mergeCell ref="A4:F4"/>
    <mergeCell ref="C6:E6"/>
    <mergeCell ref="C7:E7"/>
    <mergeCell ref="B17:B20"/>
    <mergeCell ref="D17:D20"/>
    <mergeCell ref="F17:F20"/>
    <mergeCell ref="A15:A16"/>
    <mergeCell ref="B15:B16"/>
    <mergeCell ref="C15:C16"/>
    <mergeCell ref="D15:D16"/>
    <mergeCell ref="F15:F16"/>
  </mergeCells>
  <pageMargins left="0.19685039370078741" right="0.19685039370078741" top="0.74803149606299213" bottom="0.74803149606299213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7"/>
  <sheetViews>
    <sheetView zoomScaleNormal="100" zoomScaleSheetLayoutView="100" workbookViewId="0">
      <selection activeCell="H14" sqref="H14"/>
    </sheetView>
  </sheetViews>
  <sheetFormatPr defaultColWidth="9.140625" defaultRowHeight="15.75"/>
  <cols>
    <col min="1" max="1" width="6.7109375" style="105" customWidth="1"/>
    <col min="2" max="19" width="8.42578125" style="104" customWidth="1"/>
    <col min="20" max="20" width="7.42578125" style="104" customWidth="1"/>
    <col min="21" max="21" width="8" style="104" customWidth="1"/>
    <col min="22" max="16384" width="9.140625" style="104"/>
  </cols>
  <sheetData>
    <row r="1" spans="1:24" s="10" customFormat="1">
      <c r="A1" s="135" t="s">
        <v>64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9"/>
      <c r="S1" s="9"/>
    </row>
    <row r="2" spans="1:24" s="10" customFormat="1">
      <c r="A2" s="136" t="s">
        <v>65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1"/>
      <c r="S2" s="11"/>
    </row>
    <row r="3" spans="1:24" s="10" customFormat="1" ht="16.5" thickBot="1">
      <c r="A3" s="136" t="s">
        <v>84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 t="s">
        <v>37</v>
      </c>
      <c r="S3" s="136"/>
    </row>
    <row r="4" spans="1:24" s="10" customFormat="1" ht="29.25" customHeight="1" thickBot="1">
      <c r="A4" s="36" t="s">
        <v>38</v>
      </c>
      <c r="B4" s="4">
        <v>0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  <c r="Q4" s="6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7">
        <v>22</v>
      </c>
    </row>
    <row r="5" spans="1:24" s="10" customFormat="1">
      <c r="A5" s="2">
        <v>0</v>
      </c>
      <c r="B5" s="153">
        <v>27</v>
      </c>
      <c r="C5" s="154">
        <v>27</v>
      </c>
      <c r="D5" s="154">
        <v>54</v>
      </c>
      <c r="E5" s="154">
        <v>81</v>
      </c>
      <c r="F5" s="154">
        <v>108</v>
      </c>
      <c r="G5" s="154">
        <v>135</v>
      </c>
      <c r="H5" s="154">
        <v>162</v>
      </c>
      <c r="I5" s="154">
        <v>189</v>
      </c>
      <c r="J5" s="154">
        <v>216</v>
      </c>
      <c r="K5" s="154">
        <v>243</v>
      </c>
      <c r="L5" s="154">
        <v>270</v>
      </c>
      <c r="M5" s="154">
        <v>297</v>
      </c>
      <c r="N5" s="154">
        <v>324</v>
      </c>
      <c r="O5" s="154">
        <v>351</v>
      </c>
      <c r="P5" s="154">
        <v>378</v>
      </c>
      <c r="Q5" s="154">
        <v>405</v>
      </c>
      <c r="R5" s="154">
        <v>432</v>
      </c>
      <c r="S5" s="154">
        <v>459</v>
      </c>
      <c r="T5" s="154">
        <v>486</v>
      </c>
      <c r="U5" s="154">
        <v>513</v>
      </c>
      <c r="V5" s="154">
        <v>540</v>
      </c>
      <c r="W5" s="154">
        <v>567</v>
      </c>
      <c r="X5" s="155">
        <v>594</v>
      </c>
    </row>
    <row r="6" spans="1:24" s="10" customFormat="1">
      <c r="A6" s="3">
        <v>1</v>
      </c>
      <c r="B6" s="15">
        <v>27</v>
      </c>
      <c r="C6" s="16">
        <v>27</v>
      </c>
      <c r="D6" s="17">
        <v>27</v>
      </c>
      <c r="E6" s="17">
        <v>54</v>
      </c>
      <c r="F6" s="17">
        <v>81</v>
      </c>
      <c r="G6" s="17">
        <v>108</v>
      </c>
      <c r="H6" s="17">
        <v>135</v>
      </c>
      <c r="I6" s="17">
        <v>162</v>
      </c>
      <c r="J6" s="17">
        <v>189</v>
      </c>
      <c r="K6" s="17">
        <v>216</v>
      </c>
      <c r="L6" s="17">
        <v>243</v>
      </c>
      <c r="M6" s="17">
        <v>270</v>
      </c>
      <c r="N6" s="17">
        <v>297</v>
      </c>
      <c r="O6" s="17">
        <v>324</v>
      </c>
      <c r="P6" s="17">
        <v>351</v>
      </c>
      <c r="Q6" s="17">
        <v>378</v>
      </c>
      <c r="R6" s="17">
        <v>405</v>
      </c>
      <c r="S6" s="17">
        <v>432</v>
      </c>
      <c r="T6" s="17">
        <v>459</v>
      </c>
      <c r="U6" s="17">
        <v>486</v>
      </c>
      <c r="V6" s="17">
        <v>513</v>
      </c>
      <c r="W6" s="17">
        <v>540</v>
      </c>
      <c r="X6" s="18">
        <v>567</v>
      </c>
    </row>
    <row r="7" spans="1:24" s="10" customFormat="1">
      <c r="A7" s="3">
        <v>2</v>
      </c>
      <c r="B7" s="15">
        <v>54</v>
      </c>
      <c r="C7" s="17">
        <v>27</v>
      </c>
      <c r="D7" s="16">
        <v>27</v>
      </c>
      <c r="E7" s="17">
        <v>27</v>
      </c>
      <c r="F7" s="17">
        <v>54</v>
      </c>
      <c r="G7" s="17">
        <v>81</v>
      </c>
      <c r="H7" s="17">
        <v>108</v>
      </c>
      <c r="I7" s="17">
        <v>135</v>
      </c>
      <c r="J7" s="17">
        <v>162</v>
      </c>
      <c r="K7" s="17">
        <v>189</v>
      </c>
      <c r="L7" s="17">
        <v>216</v>
      </c>
      <c r="M7" s="17">
        <v>243</v>
      </c>
      <c r="N7" s="17">
        <v>270</v>
      </c>
      <c r="O7" s="17">
        <v>297</v>
      </c>
      <c r="P7" s="17">
        <v>324</v>
      </c>
      <c r="Q7" s="17">
        <v>351</v>
      </c>
      <c r="R7" s="17">
        <v>378</v>
      </c>
      <c r="S7" s="17">
        <v>405</v>
      </c>
      <c r="T7" s="17">
        <v>432</v>
      </c>
      <c r="U7" s="17">
        <v>459</v>
      </c>
      <c r="V7" s="17">
        <v>486</v>
      </c>
      <c r="W7" s="17">
        <v>513</v>
      </c>
      <c r="X7" s="18">
        <v>540</v>
      </c>
    </row>
    <row r="8" spans="1:24" s="10" customFormat="1">
      <c r="A8" s="3">
        <v>3</v>
      </c>
      <c r="B8" s="15">
        <v>81</v>
      </c>
      <c r="C8" s="17">
        <v>54</v>
      </c>
      <c r="D8" s="17">
        <v>27</v>
      </c>
      <c r="E8" s="16">
        <v>27</v>
      </c>
      <c r="F8" s="17">
        <v>27</v>
      </c>
      <c r="G8" s="17">
        <v>54</v>
      </c>
      <c r="H8" s="17">
        <v>81</v>
      </c>
      <c r="I8" s="17">
        <v>108</v>
      </c>
      <c r="J8" s="17">
        <v>135</v>
      </c>
      <c r="K8" s="17">
        <v>162</v>
      </c>
      <c r="L8" s="17">
        <v>189</v>
      </c>
      <c r="M8" s="17">
        <v>216</v>
      </c>
      <c r="N8" s="17">
        <v>243</v>
      </c>
      <c r="O8" s="17">
        <v>270</v>
      </c>
      <c r="P8" s="17">
        <v>297</v>
      </c>
      <c r="Q8" s="17">
        <v>324</v>
      </c>
      <c r="R8" s="17">
        <v>351</v>
      </c>
      <c r="S8" s="17">
        <v>378</v>
      </c>
      <c r="T8" s="17">
        <v>405</v>
      </c>
      <c r="U8" s="17">
        <v>432</v>
      </c>
      <c r="V8" s="17">
        <v>459</v>
      </c>
      <c r="W8" s="17">
        <v>486</v>
      </c>
      <c r="X8" s="18">
        <v>513</v>
      </c>
    </row>
    <row r="9" spans="1:24" s="10" customFormat="1">
      <c r="A9" s="3">
        <v>4</v>
      </c>
      <c r="B9" s="15">
        <v>108</v>
      </c>
      <c r="C9" s="17">
        <v>81</v>
      </c>
      <c r="D9" s="17">
        <v>54</v>
      </c>
      <c r="E9" s="17">
        <v>27</v>
      </c>
      <c r="F9" s="16">
        <v>27</v>
      </c>
      <c r="G9" s="17">
        <v>27</v>
      </c>
      <c r="H9" s="17">
        <v>54</v>
      </c>
      <c r="I9" s="17">
        <v>81</v>
      </c>
      <c r="J9" s="17">
        <v>108</v>
      </c>
      <c r="K9" s="17">
        <v>135</v>
      </c>
      <c r="L9" s="17">
        <v>162</v>
      </c>
      <c r="M9" s="17">
        <v>189</v>
      </c>
      <c r="N9" s="17">
        <v>216</v>
      </c>
      <c r="O9" s="17">
        <v>243</v>
      </c>
      <c r="P9" s="17">
        <v>270</v>
      </c>
      <c r="Q9" s="17">
        <v>297</v>
      </c>
      <c r="R9" s="17">
        <v>324</v>
      </c>
      <c r="S9" s="17">
        <v>351</v>
      </c>
      <c r="T9" s="17">
        <v>378</v>
      </c>
      <c r="U9" s="17">
        <v>405</v>
      </c>
      <c r="V9" s="17">
        <v>432</v>
      </c>
      <c r="W9" s="17">
        <v>459</v>
      </c>
      <c r="X9" s="18">
        <v>486</v>
      </c>
    </row>
    <row r="10" spans="1:24" s="10" customFormat="1">
      <c r="A10" s="3">
        <v>5</v>
      </c>
      <c r="B10" s="15">
        <v>135</v>
      </c>
      <c r="C10" s="17">
        <v>108</v>
      </c>
      <c r="D10" s="17">
        <v>81</v>
      </c>
      <c r="E10" s="17">
        <v>54</v>
      </c>
      <c r="F10" s="17">
        <v>27</v>
      </c>
      <c r="G10" s="16">
        <v>27</v>
      </c>
      <c r="H10" s="17">
        <v>27</v>
      </c>
      <c r="I10" s="17">
        <v>54</v>
      </c>
      <c r="J10" s="17">
        <v>81</v>
      </c>
      <c r="K10" s="17">
        <v>108</v>
      </c>
      <c r="L10" s="17">
        <v>135</v>
      </c>
      <c r="M10" s="17">
        <v>162</v>
      </c>
      <c r="N10" s="17">
        <v>189</v>
      </c>
      <c r="O10" s="17">
        <v>216</v>
      </c>
      <c r="P10" s="17">
        <v>243</v>
      </c>
      <c r="Q10" s="17">
        <v>270</v>
      </c>
      <c r="R10" s="17">
        <v>297</v>
      </c>
      <c r="S10" s="17">
        <v>324</v>
      </c>
      <c r="T10" s="17">
        <v>351</v>
      </c>
      <c r="U10" s="17">
        <v>378</v>
      </c>
      <c r="V10" s="17">
        <v>405</v>
      </c>
      <c r="W10" s="17">
        <v>432</v>
      </c>
      <c r="X10" s="18">
        <v>459</v>
      </c>
    </row>
    <row r="11" spans="1:24" s="10" customFormat="1">
      <c r="A11" s="3">
        <v>6</v>
      </c>
      <c r="B11" s="15">
        <v>162</v>
      </c>
      <c r="C11" s="17">
        <v>135</v>
      </c>
      <c r="D11" s="17">
        <v>108</v>
      </c>
      <c r="E11" s="17">
        <v>81</v>
      </c>
      <c r="F11" s="17">
        <v>54</v>
      </c>
      <c r="G11" s="17">
        <v>27</v>
      </c>
      <c r="H11" s="16">
        <v>27</v>
      </c>
      <c r="I11" s="17">
        <v>27</v>
      </c>
      <c r="J11" s="17">
        <v>54</v>
      </c>
      <c r="K11" s="17">
        <v>81</v>
      </c>
      <c r="L11" s="17">
        <v>108</v>
      </c>
      <c r="M11" s="17">
        <v>135</v>
      </c>
      <c r="N11" s="17">
        <v>162</v>
      </c>
      <c r="O11" s="17">
        <v>189</v>
      </c>
      <c r="P11" s="17">
        <v>216</v>
      </c>
      <c r="Q11" s="17">
        <v>243</v>
      </c>
      <c r="R11" s="17">
        <v>270</v>
      </c>
      <c r="S11" s="17">
        <v>297</v>
      </c>
      <c r="T11" s="17">
        <v>324</v>
      </c>
      <c r="U11" s="17">
        <v>351</v>
      </c>
      <c r="V11" s="17">
        <v>378</v>
      </c>
      <c r="W11" s="17">
        <v>405</v>
      </c>
      <c r="X11" s="18">
        <v>432</v>
      </c>
    </row>
    <row r="12" spans="1:24" s="10" customFormat="1">
      <c r="A12" s="3">
        <v>7</v>
      </c>
      <c r="B12" s="15">
        <v>189</v>
      </c>
      <c r="C12" s="17">
        <v>162</v>
      </c>
      <c r="D12" s="17">
        <v>135</v>
      </c>
      <c r="E12" s="17">
        <v>108</v>
      </c>
      <c r="F12" s="17">
        <v>81</v>
      </c>
      <c r="G12" s="17">
        <v>54</v>
      </c>
      <c r="H12" s="17">
        <v>27</v>
      </c>
      <c r="I12" s="16">
        <v>27</v>
      </c>
      <c r="J12" s="17">
        <v>27</v>
      </c>
      <c r="K12" s="17">
        <v>54</v>
      </c>
      <c r="L12" s="17">
        <v>81</v>
      </c>
      <c r="M12" s="17">
        <v>108</v>
      </c>
      <c r="N12" s="17">
        <v>135</v>
      </c>
      <c r="O12" s="17">
        <v>162</v>
      </c>
      <c r="P12" s="17">
        <v>189</v>
      </c>
      <c r="Q12" s="17">
        <v>216</v>
      </c>
      <c r="R12" s="17">
        <v>243</v>
      </c>
      <c r="S12" s="17">
        <v>270</v>
      </c>
      <c r="T12" s="17">
        <v>297</v>
      </c>
      <c r="U12" s="17">
        <v>324</v>
      </c>
      <c r="V12" s="17">
        <v>351</v>
      </c>
      <c r="W12" s="17">
        <v>378</v>
      </c>
      <c r="X12" s="18">
        <v>405</v>
      </c>
    </row>
    <row r="13" spans="1:24" s="10" customFormat="1">
      <c r="A13" s="3">
        <v>8</v>
      </c>
      <c r="B13" s="15">
        <v>216</v>
      </c>
      <c r="C13" s="17">
        <v>189</v>
      </c>
      <c r="D13" s="17">
        <v>162</v>
      </c>
      <c r="E13" s="17">
        <v>135</v>
      </c>
      <c r="F13" s="17">
        <v>108</v>
      </c>
      <c r="G13" s="17">
        <v>81</v>
      </c>
      <c r="H13" s="17">
        <v>54</v>
      </c>
      <c r="I13" s="17">
        <v>27</v>
      </c>
      <c r="J13" s="16">
        <v>27</v>
      </c>
      <c r="K13" s="17">
        <v>27</v>
      </c>
      <c r="L13" s="17">
        <v>54</v>
      </c>
      <c r="M13" s="17">
        <v>81</v>
      </c>
      <c r="N13" s="17">
        <v>108</v>
      </c>
      <c r="O13" s="17">
        <v>135</v>
      </c>
      <c r="P13" s="17">
        <v>162</v>
      </c>
      <c r="Q13" s="17">
        <v>189</v>
      </c>
      <c r="R13" s="17">
        <v>216</v>
      </c>
      <c r="S13" s="17">
        <v>243</v>
      </c>
      <c r="T13" s="17">
        <v>270</v>
      </c>
      <c r="U13" s="17">
        <v>297</v>
      </c>
      <c r="V13" s="17">
        <v>324</v>
      </c>
      <c r="W13" s="17">
        <v>351</v>
      </c>
      <c r="X13" s="18">
        <v>378</v>
      </c>
    </row>
    <row r="14" spans="1:24" s="10" customFormat="1">
      <c r="A14" s="3">
        <v>9</v>
      </c>
      <c r="B14" s="15">
        <v>243</v>
      </c>
      <c r="C14" s="17">
        <v>216</v>
      </c>
      <c r="D14" s="17">
        <v>189</v>
      </c>
      <c r="E14" s="17">
        <v>162</v>
      </c>
      <c r="F14" s="17">
        <v>135</v>
      </c>
      <c r="G14" s="17">
        <v>108</v>
      </c>
      <c r="H14" s="17">
        <v>81</v>
      </c>
      <c r="I14" s="17">
        <v>54</v>
      </c>
      <c r="J14" s="17">
        <v>27</v>
      </c>
      <c r="K14" s="16">
        <v>27</v>
      </c>
      <c r="L14" s="17">
        <v>27</v>
      </c>
      <c r="M14" s="17">
        <v>54</v>
      </c>
      <c r="N14" s="17">
        <v>81</v>
      </c>
      <c r="O14" s="17">
        <v>108</v>
      </c>
      <c r="P14" s="17">
        <v>135</v>
      </c>
      <c r="Q14" s="17">
        <v>162</v>
      </c>
      <c r="R14" s="17">
        <v>189</v>
      </c>
      <c r="S14" s="17">
        <v>216</v>
      </c>
      <c r="T14" s="17">
        <v>243</v>
      </c>
      <c r="U14" s="17">
        <v>270</v>
      </c>
      <c r="V14" s="17">
        <v>297</v>
      </c>
      <c r="W14" s="17">
        <v>324</v>
      </c>
      <c r="X14" s="18">
        <v>351</v>
      </c>
    </row>
    <row r="15" spans="1:24" s="10" customFormat="1">
      <c r="A15" s="3">
        <v>10</v>
      </c>
      <c r="B15" s="15">
        <v>270</v>
      </c>
      <c r="C15" s="17">
        <v>243</v>
      </c>
      <c r="D15" s="17">
        <v>216</v>
      </c>
      <c r="E15" s="17">
        <v>189</v>
      </c>
      <c r="F15" s="17">
        <v>162</v>
      </c>
      <c r="G15" s="17">
        <v>135</v>
      </c>
      <c r="H15" s="17">
        <v>108</v>
      </c>
      <c r="I15" s="17">
        <v>81</v>
      </c>
      <c r="J15" s="17">
        <v>54</v>
      </c>
      <c r="K15" s="17">
        <v>27</v>
      </c>
      <c r="L15" s="16">
        <v>27</v>
      </c>
      <c r="M15" s="17">
        <v>27</v>
      </c>
      <c r="N15" s="17">
        <v>54</v>
      </c>
      <c r="O15" s="17">
        <v>81</v>
      </c>
      <c r="P15" s="17">
        <v>108</v>
      </c>
      <c r="Q15" s="17">
        <v>135</v>
      </c>
      <c r="R15" s="17">
        <v>162</v>
      </c>
      <c r="S15" s="17">
        <v>189</v>
      </c>
      <c r="T15" s="17">
        <v>216</v>
      </c>
      <c r="U15" s="17">
        <v>243</v>
      </c>
      <c r="V15" s="17">
        <v>270</v>
      </c>
      <c r="W15" s="17">
        <v>297</v>
      </c>
      <c r="X15" s="18">
        <v>324</v>
      </c>
    </row>
    <row r="16" spans="1:24" s="10" customFormat="1">
      <c r="A16" s="3">
        <v>11</v>
      </c>
      <c r="B16" s="15">
        <v>297</v>
      </c>
      <c r="C16" s="17">
        <v>270</v>
      </c>
      <c r="D16" s="17">
        <v>243</v>
      </c>
      <c r="E16" s="17">
        <v>216</v>
      </c>
      <c r="F16" s="17">
        <v>189</v>
      </c>
      <c r="G16" s="17">
        <v>162</v>
      </c>
      <c r="H16" s="17">
        <v>135</v>
      </c>
      <c r="I16" s="17">
        <v>108</v>
      </c>
      <c r="J16" s="17">
        <v>81</v>
      </c>
      <c r="K16" s="17">
        <v>54</v>
      </c>
      <c r="L16" s="17">
        <v>27</v>
      </c>
      <c r="M16" s="16">
        <v>27</v>
      </c>
      <c r="N16" s="17">
        <v>27</v>
      </c>
      <c r="O16" s="17">
        <v>54</v>
      </c>
      <c r="P16" s="17">
        <v>81</v>
      </c>
      <c r="Q16" s="17">
        <v>108</v>
      </c>
      <c r="R16" s="17">
        <v>135</v>
      </c>
      <c r="S16" s="17">
        <v>162</v>
      </c>
      <c r="T16" s="17">
        <v>189</v>
      </c>
      <c r="U16" s="17">
        <v>216</v>
      </c>
      <c r="V16" s="17">
        <v>243</v>
      </c>
      <c r="W16" s="17">
        <v>270</v>
      </c>
      <c r="X16" s="18">
        <v>297</v>
      </c>
    </row>
    <row r="17" spans="1:24" s="10" customFormat="1">
      <c r="A17" s="3">
        <v>12</v>
      </c>
      <c r="B17" s="15">
        <v>324</v>
      </c>
      <c r="C17" s="17">
        <v>297</v>
      </c>
      <c r="D17" s="17">
        <v>270</v>
      </c>
      <c r="E17" s="17">
        <v>243</v>
      </c>
      <c r="F17" s="17">
        <v>216</v>
      </c>
      <c r="G17" s="17">
        <v>189</v>
      </c>
      <c r="H17" s="17">
        <v>162</v>
      </c>
      <c r="I17" s="17">
        <v>135</v>
      </c>
      <c r="J17" s="17">
        <v>108</v>
      </c>
      <c r="K17" s="17">
        <v>81</v>
      </c>
      <c r="L17" s="17">
        <v>54</v>
      </c>
      <c r="M17" s="17">
        <v>27</v>
      </c>
      <c r="N17" s="16">
        <v>27</v>
      </c>
      <c r="O17" s="17">
        <v>27</v>
      </c>
      <c r="P17" s="17">
        <v>54</v>
      </c>
      <c r="Q17" s="17">
        <v>81</v>
      </c>
      <c r="R17" s="17">
        <v>108</v>
      </c>
      <c r="S17" s="17">
        <v>135</v>
      </c>
      <c r="T17" s="17">
        <v>162</v>
      </c>
      <c r="U17" s="17">
        <v>189</v>
      </c>
      <c r="V17" s="17">
        <v>216</v>
      </c>
      <c r="W17" s="17">
        <v>243</v>
      </c>
      <c r="X17" s="18">
        <v>270</v>
      </c>
    </row>
    <row r="18" spans="1:24" s="10" customFormat="1">
      <c r="A18" s="3">
        <v>13</v>
      </c>
      <c r="B18" s="15">
        <v>351</v>
      </c>
      <c r="C18" s="17">
        <v>324</v>
      </c>
      <c r="D18" s="17">
        <v>297</v>
      </c>
      <c r="E18" s="17">
        <v>270</v>
      </c>
      <c r="F18" s="17">
        <v>243</v>
      </c>
      <c r="G18" s="17">
        <v>216</v>
      </c>
      <c r="H18" s="17">
        <v>189</v>
      </c>
      <c r="I18" s="17">
        <v>162</v>
      </c>
      <c r="J18" s="17">
        <v>135</v>
      </c>
      <c r="K18" s="17">
        <v>108</v>
      </c>
      <c r="L18" s="17">
        <v>81</v>
      </c>
      <c r="M18" s="17">
        <v>54</v>
      </c>
      <c r="N18" s="17">
        <v>27</v>
      </c>
      <c r="O18" s="16">
        <v>27</v>
      </c>
      <c r="P18" s="17">
        <v>27</v>
      </c>
      <c r="Q18" s="17">
        <v>54</v>
      </c>
      <c r="R18" s="17">
        <v>81</v>
      </c>
      <c r="S18" s="17">
        <v>108</v>
      </c>
      <c r="T18" s="17">
        <v>135</v>
      </c>
      <c r="U18" s="17">
        <v>162</v>
      </c>
      <c r="V18" s="17">
        <v>189</v>
      </c>
      <c r="W18" s="17">
        <v>216</v>
      </c>
      <c r="X18" s="18">
        <v>243</v>
      </c>
    </row>
    <row r="19" spans="1:24" s="10" customFormat="1">
      <c r="A19" s="3">
        <v>14</v>
      </c>
      <c r="B19" s="15">
        <v>378</v>
      </c>
      <c r="C19" s="17">
        <v>351</v>
      </c>
      <c r="D19" s="17">
        <v>324</v>
      </c>
      <c r="E19" s="17">
        <v>297</v>
      </c>
      <c r="F19" s="17">
        <v>270</v>
      </c>
      <c r="G19" s="17">
        <v>243</v>
      </c>
      <c r="H19" s="17">
        <v>216</v>
      </c>
      <c r="I19" s="17">
        <v>189</v>
      </c>
      <c r="J19" s="17">
        <v>162</v>
      </c>
      <c r="K19" s="17">
        <v>135</v>
      </c>
      <c r="L19" s="17">
        <v>108</v>
      </c>
      <c r="M19" s="17">
        <v>81</v>
      </c>
      <c r="N19" s="17">
        <v>54</v>
      </c>
      <c r="O19" s="17">
        <v>27</v>
      </c>
      <c r="P19" s="16">
        <v>27</v>
      </c>
      <c r="Q19" s="17">
        <v>27</v>
      </c>
      <c r="R19" s="17">
        <v>54</v>
      </c>
      <c r="S19" s="17">
        <v>81</v>
      </c>
      <c r="T19" s="17">
        <v>108</v>
      </c>
      <c r="U19" s="17">
        <v>135</v>
      </c>
      <c r="V19" s="17">
        <v>162</v>
      </c>
      <c r="W19" s="17">
        <v>189</v>
      </c>
      <c r="X19" s="18">
        <v>216</v>
      </c>
    </row>
    <row r="20" spans="1:24" s="10" customFormat="1">
      <c r="A20" s="3">
        <v>15</v>
      </c>
      <c r="B20" s="15">
        <v>405</v>
      </c>
      <c r="C20" s="17">
        <v>378</v>
      </c>
      <c r="D20" s="17">
        <v>351</v>
      </c>
      <c r="E20" s="17">
        <v>324</v>
      </c>
      <c r="F20" s="17">
        <v>297</v>
      </c>
      <c r="G20" s="17">
        <v>270</v>
      </c>
      <c r="H20" s="17">
        <v>243</v>
      </c>
      <c r="I20" s="17">
        <v>216</v>
      </c>
      <c r="J20" s="17">
        <v>189</v>
      </c>
      <c r="K20" s="17">
        <v>162</v>
      </c>
      <c r="L20" s="17">
        <v>135</v>
      </c>
      <c r="M20" s="17">
        <v>108</v>
      </c>
      <c r="N20" s="17">
        <v>81</v>
      </c>
      <c r="O20" s="17">
        <v>54</v>
      </c>
      <c r="P20" s="17">
        <v>27</v>
      </c>
      <c r="Q20" s="16">
        <v>27</v>
      </c>
      <c r="R20" s="17">
        <v>27</v>
      </c>
      <c r="S20" s="17">
        <v>54</v>
      </c>
      <c r="T20" s="17">
        <v>81</v>
      </c>
      <c r="U20" s="17">
        <v>108</v>
      </c>
      <c r="V20" s="17">
        <v>135</v>
      </c>
      <c r="W20" s="17">
        <v>162</v>
      </c>
      <c r="X20" s="18">
        <v>189</v>
      </c>
    </row>
    <row r="21" spans="1:24" s="10" customFormat="1">
      <c r="A21" s="3">
        <v>16</v>
      </c>
      <c r="B21" s="15">
        <v>432</v>
      </c>
      <c r="C21" s="17">
        <v>405</v>
      </c>
      <c r="D21" s="17">
        <v>378</v>
      </c>
      <c r="E21" s="17">
        <v>351</v>
      </c>
      <c r="F21" s="17">
        <v>324</v>
      </c>
      <c r="G21" s="17">
        <v>297</v>
      </c>
      <c r="H21" s="17">
        <v>270</v>
      </c>
      <c r="I21" s="17">
        <v>243</v>
      </c>
      <c r="J21" s="17">
        <v>216</v>
      </c>
      <c r="K21" s="17">
        <v>189</v>
      </c>
      <c r="L21" s="17">
        <v>162</v>
      </c>
      <c r="M21" s="17">
        <v>135</v>
      </c>
      <c r="N21" s="17">
        <v>108</v>
      </c>
      <c r="O21" s="17">
        <v>81</v>
      </c>
      <c r="P21" s="17">
        <v>54</v>
      </c>
      <c r="Q21" s="17">
        <v>27</v>
      </c>
      <c r="R21" s="16">
        <v>27</v>
      </c>
      <c r="S21" s="17">
        <v>27</v>
      </c>
      <c r="T21" s="17">
        <v>54</v>
      </c>
      <c r="U21" s="17">
        <v>81</v>
      </c>
      <c r="V21" s="17">
        <v>108</v>
      </c>
      <c r="W21" s="17">
        <v>135</v>
      </c>
      <c r="X21" s="18">
        <v>162</v>
      </c>
    </row>
    <row r="22" spans="1:24" s="10" customFormat="1">
      <c r="A22" s="3">
        <v>17</v>
      </c>
      <c r="B22" s="15">
        <v>459</v>
      </c>
      <c r="C22" s="17">
        <v>432</v>
      </c>
      <c r="D22" s="17">
        <v>405</v>
      </c>
      <c r="E22" s="17">
        <v>378</v>
      </c>
      <c r="F22" s="17">
        <v>351</v>
      </c>
      <c r="G22" s="17">
        <v>324</v>
      </c>
      <c r="H22" s="17">
        <v>297</v>
      </c>
      <c r="I22" s="17">
        <v>270</v>
      </c>
      <c r="J22" s="17">
        <v>243</v>
      </c>
      <c r="K22" s="17">
        <v>216</v>
      </c>
      <c r="L22" s="17">
        <v>189</v>
      </c>
      <c r="M22" s="17">
        <v>162</v>
      </c>
      <c r="N22" s="17">
        <v>135</v>
      </c>
      <c r="O22" s="17">
        <v>108</v>
      </c>
      <c r="P22" s="17">
        <v>81</v>
      </c>
      <c r="Q22" s="17">
        <v>54</v>
      </c>
      <c r="R22" s="17">
        <v>27</v>
      </c>
      <c r="S22" s="16">
        <v>27</v>
      </c>
      <c r="T22" s="17">
        <v>27</v>
      </c>
      <c r="U22" s="17">
        <v>54</v>
      </c>
      <c r="V22" s="17">
        <v>81</v>
      </c>
      <c r="W22" s="17">
        <v>108</v>
      </c>
      <c r="X22" s="18">
        <v>135</v>
      </c>
    </row>
    <row r="23" spans="1:24">
      <c r="A23" s="3">
        <v>18</v>
      </c>
      <c r="B23" s="15">
        <v>486</v>
      </c>
      <c r="C23" s="17">
        <v>459</v>
      </c>
      <c r="D23" s="17">
        <v>432</v>
      </c>
      <c r="E23" s="17">
        <v>405</v>
      </c>
      <c r="F23" s="17">
        <v>378</v>
      </c>
      <c r="G23" s="17">
        <v>351</v>
      </c>
      <c r="H23" s="17">
        <v>324</v>
      </c>
      <c r="I23" s="17">
        <v>297</v>
      </c>
      <c r="J23" s="17">
        <v>270</v>
      </c>
      <c r="K23" s="17">
        <v>243</v>
      </c>
      <c r="L23" s="17">
        <v>216</v>
      </c>
      <c r="M23" s="17">
        <v>189</v>
      </c>
      <c r="N23" s="17">
        <v>162</v>
      </c>
      <c r="O23" s="17">
        <v>135</v>
      </c>
      <c r="P23" s="17">
        <v>108</v>
      </c>
      <c r="Q23" s="17">
        <v>81</v>
      </c>
      <c r="R23" s="17">
        <v>54</v>
      </c>
      <c r="S23" s="17">
        <v>27</v>
      </c>
      <c r="T23" s="16">
        <v>27</v>
      </c>
      <c r="U23" s="17">
        <v>27</v>
      </c>
      <c r="V23" s="17">
        <v>54</v>
      </c>
      <c r="W23" s="17">
        <v>81</v>
      </c>
      <c r="X23" s="18">
        <v>108</v>
      </c>
    </row>
    <row r="24" spans="1:24">
      <c r="A24" s="3">
        <v>19</v>
      </c>
      <c r="B24" s="15">
        <v>513</v>
      </c>
      <c r="C24" s="17">
        <v>486</v>
      </c>
      <c r="D24" s="17">
        <v>459</v>
      </c>
      <c r="E24" s="17">
        <v>432</v>
      </c>
      <c r="F24" s="17">
        <v>405</v>
      </c>
      <c r="G24" s="17">
        <v>378</v>
      </c>
      <c r="H24" s="17">
        <v>351</v>
      </c>
      <c r="I24" s="17">
        <v>324</v>
      </c>
      <c r="J24" s="17">
        <v>297</v>
      </c>
      <c r="K24" s="17">
        <v>270</v>
      </c>
      <c r="L24" s="17">
        <v>243</v>
      </c>
      <c r="M24" s="17">
        <v>216</v>
      </c>
      <c r="N24" s="17">
        <v>189</v>
      </c>
      <c r="O24" s="17">
        <v>162</v>
      </c>
      <c r="P24" s="17">
        <v>135</v>
      </c>
      <c r="Q24" s="17">
        <v>108</v>
      </c>
      <c r="R24" s="17">
        <v>81</v>
      </c>
      <c r="S24" s="17">
        <v>54</v>
      </c>
      <c r="T24" s="17">
        <v>27</v>
      </c>
      <c r="U24" s="16">
        <v>27</v>
      </c>
      <c r="V24" s="17">
        <v>27</v>
      </c>
      <c r="W24" s="17">
        <v>54</v>
      </c>
      <c r="X24" s="18">
        <v>81</v>
      </c>
    </row>
    <row r="25" spans="1:24">
      <c r="A25" s="3">
        <v>20</v>
      </c>
      <c r="B25" s="15">
        <v>540</v>
      </c>
      <c r="C25" s="17">
        <v>513</v>
      </c>
      <c r="D25" s="17">
        <v>486</v>
      </c>
      <c r="E25" s="17">
        <v>459</v>
      </c>
      <c r="F25" s="17">
        <v>432</v>
      </c>
      <c r="G25" s="17">
        <v>405</v>
      </c>
      <c r="H25" s="17">
        <v>378</v>
      </c>
      <c r="I25" s="17">
        <v>351</v>
      </c>
      <c r="J25" s="17">
        <v>324</v>
      </c>
      <c r="K25" s="17">
        <v>297</v>
      </c>
      <c r="L25" s="17">
        <v>270</v>
      </c>
      <c r="M25" s="17">
        <v>243</v>
      </c>
      <c r="N25" s="17">
        <v>216</v>
      </c>
      <c r="O25" s="17">
        <v>189</v>
      </c>
      <c r="P25" s="17">
        <v>162</v>
      </c>
      <c r="Q25" s="17">
        <v>135</v>
      </c>
      <c r="R25" s="17">
        <v>108</v>
      </c>
      <c r="S25" s="17">
        <v>81</v>
      </c>
      <c r="T25" s="17">
        <v>54</v>
      </c>
      <c r="U25" s="17">
        <v>27</v>
      </c>
      <c r="V25" s="16">
        <v>27</v>
      </c>
      <c r="W25" s="17">
        <v>27</v>
      </c>
      <c r="X25" s="18">
        <v>54</v>
      </c>
    </row>
    <row r="26" spans="1:24" s="10" customFormat="1">
      <c r="A26" s="3">
        <v>21</v>
      </c>
      <c r="B26" s="15">
        <v>567</v>
      </c>
      <c r="C26" s="17">
        <v>540</v>
      </c>
      <c r="D26" s="17">
        <v>513</v>
      </c>
      <c r="E26" s="17">
        <v>486</v>
      </c>
      <c r="F26" s="17">
        <v>459</v>
      </c>
      <c r="G26" s="17">
        <v>432</v>
      </c>
      <c r="H26" s="17">
        <v>405</v>
      </c>
      <c r="I26" s="17">
        <v>378</v>
      </c>
      <c r="J26" s="17">
        <v>351</v>
      </c>
      <c r="K26" s="17">
        <v>324</v>
      </c>
      <c r="L26" s="17">
        <v>297</v>
      </c>
      <c r="M26" s="17">
        <v>270</v>
      </c>
      <c r="N26" s="17">
        <v>243</v>
      </c>
      <c r="O26" s="17">
        <v>216</v>
      </c>
      <c r="P26" s="17">
        <v>189</v>
      </c>
      <c r="Q26" s="17">
        <v>162</v>
      </c>
      <c r="R26" s="17">
        <v>135</v>
      </c>
      <c r="S26" s="17">
        <v>108</v>
      </c>
      <c r="T26" s="17">
        <v>81</v>
      </c>
      <c r="U26" s="17">
        <v>54</v>
      </c>
      <c r="V26" s="17">
        <v>27</v>
      </c>
      <c r="W26" s="16">
        <v>27</v>
      </c>
      <c r="X26" s="18">
        <v>27</v>
      </c>
    </row>
    <row r="27" spans="1:24" s="10" customFormat="1" ht="16.5" thickBot="1">
      <c r="A27" s="8">
        <v>22</v>
      </c>
      <c r="B27" s="19">
        <v>594</v>
      </c>
      <c r="C27" s="20">
        <v>567</v>
      </c>
      <c r="D27" s="20">
        <v>540</v>
      </c>
      <c r="E27" s="20">
        <v>513</v>
      </c>
      <c r="F27" s="20">
        <v>486</v>
      </c>
      <c r="G27" s="20">
        <v>459</v>
      </c>
      <c r="H27" s="20">
        <v>432</v>
      </c>
      <c r="I27" s="20">
        <v>405</v>
      </c>
      <c r="J27" s="20">
        <v>378</v>
      </c>
      <c r="K27" s="20">
        <v>351</v>
      </c>
      <c r="L27" s="20">
        <v>324</v>
      </c>
      <c r="M27" s="20">
        <v>297</v>
      </c>
      <c r="N27" s="20">
        <v>270</v>
      </c>
      <c r="O27" s="20">
        <v>243</v>
      </c>
      <c r="P27" s="20">
        <v>216</v>
      </c>
      <c r="Q27" s="20">
        <v>189</v>
      </c>
      <c r="R27" s="20">
        <v>162</v>
      </c>
      <c r="S27" s="20">
        <v>135</v>
      </c>
      <c r="T27" s="20">
        <v>108</v>
      </c>
      <c r="U27" s="20">
        <v>81</v>
      </c>
      <c r="V27" s="20">
        <v>54</v>
      </c>
      <c r="W27" s="20">
        <v>27</v>
      </c>
      <c r="X27" s="21">
        <v>27</v>
      </c>
    </row>
  </sheetData>
  <mergeCells count="4">
    <mergeCell ref="A1:Q1"/>
    <mergeCell ref="R3:S3"/>
    <mergeCell ref="A2:Q2"/>
    <mergeCell ref="A3:Q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"/>
  <sheetViews>
    <sheetView zoomScale="80" zoomScaleNormal="80" workbookViewId="0">
      <selection activeCell="H19" sqref="H19"/>
    </sheetView>
  </sheetViews>
  <sheetFormatPr defaultRowHeight="15.75"/>
  <cols>
    <col min="1" max="1" width="9.85546875" style="34" customWidth="1"/>
    <col min="2" max="19" width="10.85546875" style="34" customWidth="1"/>
    <col min="20" max="256" width="9.140625" style="34"/>
    <col min="257" max="257" width="9.85546875" style="34" customWidth="1"/>
    <col min="258" max="275" width="10.85546875" style="34" customWidth="1"/>
    <col min="276" max="512" width="9.140625" style="34"/>
    <col min="513" max="513" width="9.85546875" style="34" customWidth="1"/>
    <col min="514" max="531" width="10.85546875" style="34" customWidth="1"/>
    <col min="532" max="768" width="9.140625" style="34"/>
    <col min="769" max="769" width="9.85546875" style="34" customWidth="1"/>
    <col min="770" max="787" width="10.85546875" style="34" customWidth="1"/>
    <col min="788" max="1024" width="9.140625" style="34"/>
    <col min="1025" max="1025" width="9.85546875" style="34" customWidth="1"/>
    <col min="1026" max="1043" width="10.85546875" style="34" customWidth="1"/>
    <col min="1044" max="1280" width="9.140625" style="34"/>
    <col min="1281" max="1281" width="9.85546875" style="34" customWidth="1"/>
    <col min="1282" max="1299" width="10.85546875" style="34" customWidth="1"/>
    <col min="1300" max="1536" width="9.140625" style="34"/>
    <col min="1537" max="1537" width="9.85546875" style="34" customWidth="1"/>
    <col min="1538" max="1555" width="10.85546875" style="34" customWidth="1"/>
    <col min="1556" max="1792" width="9.140625" style="34"/>
    <col min="1793" max="1793" width="9.85546875" style="34" customWidth="1"/>
    <col min="1794" max="1811" width="10.85546875" style="34" customWidth="1"/>
    <col min="1812" max="2048" width="9.140625" style="34"/>
    <col min="2049" max="2049" width="9.85546875" style="34" customWidth="1"/>
    <col min="2050" max="2067" width="10.85546875" style="34" customWidth="1"/>
    <col min="2068" max="2304" width="9.140625" style="34"/>
    <col min="2305" max="2305" width="9.85546875" style="34" customWidth="1"/>
    <col min="2306" max="2323" width="10.85546875" style="34" customWidth="1"/>
    <col min="2324" max="2560" width="9.140625" style="34"/>
    <col min="2561" max="2561" width="9.85546875" style="34" customWidth="1"/>
    <col min="2562" max="2579" width="10.85546875" style="34" customWidth="1"/>
    <col min="2580" max="2816" width="9.140625" style="34"/>
    <col min="2817" max="2817" width="9.85546875" style="34" customWidth="1"/>
    <col min="2818" max="2835" width="10.85546875" style="34" customWidth="1"/>
    <col min="2836" max="3072" width="9.140625" style="34"/>
    <col min="3073" max="3073" width="9.85546875" style="34" customWidth="1"/>
    <col min="3074" max="3091" width="10.85546875" style="34" customWidth="1"/>
    <col min="3092" max="3328" width="9.140625" style="34"/>
    <col min="3329" max="3329" width="9.85546875" style="34" customWidth="1"/>
    <col min="3330" max="3347" width="10.85546875" style="34" customWidth="1"/>
    <col min="3348" max="3584" width="9.140625" style="34"/>
    <col min="3585" max="3585" width="9.85546875" style="34" customWidth="1"/>
    <col min="3586" max="3603" width="10.85546875" style="34" customWidth="1"/>
    <col min="3604" max="3840" width="9.140625" style="34"/>
    <col min="3841" max="3841" width="9.85546875" style="34" customWidth="1"/>
    <col min="3842" max="3859" width="10.85546875" style="34" customWidth="1"/>
    <col min="3860" max="4096" width="9.140625" style="34"/>
    <col min="4097" max="4097" width="9.85546875" style="34" customWidth="1"/>
    <col min="4098" max="4115" width="10.85546875" style="34" customWidth="1"/>
    <col min="4116" max="4352" width="9.140625" style="34"/>
    <col min="4353" max="4353" width="9.85546875" style="34" customWidth="1"/>
    <col min="4354" max="4371" width="10.85546875" style="34" customWidth="1"/>
    <col min="4372" max="4608" width="9.140625" style="34"/>
    <col min="4609" max="4609" width="9.85546875" style="34" customWidth="1"/>
    <col min="4610" max="4627" width="10.85546875" style="34" customWidth="1"/>
    <col min="4628" max="4864" width="9.140625" style="34"/>
    <col min="4865" max="4865" width="9.85546875" style="34" customWidth="1"/>
    <col min="4866" max="4883" width="10.85546875" style="34" customWidth="1"/>
    <col min="4884" max="5120" width="9.140625" style="34"/>
    <col min="5121" max="5121" width="9.85546875" style="34" customWidth="1"/>
    <col min="5122" max="5139" width="10.85546875" style="34" customWidth="1"/>
    <col min="5140" max="5376" width="9.140625" style="34"/>
    <col min="5377" max="5377" width="9.85546875" style="34" customWidth="1"/>
    <col min="5378" max="5395" width="10.85546875" style="34" customWidth="1"/>
    <col min="5396" max="5632" width="9.140625" style="34"/>
    <col min="5633" max="5633" width="9.85546875" style="34" customWidth="1"/>
    <col min="5634" max="5651" width="10.85546875" style="34" customWidth="1"/>
    <col min="5652" max="5888" width="9.140625" style="34"/>
    <col min="5889" max="5889" width="9.85546875" style="34" customWidth="1"/>
    <col min="5890" max="5907" width="10.85546875" style="34" customWidth="1"/>
    <col min="5908" max="6144" width="9.140625" style="34"/>
    <col min="6145" max="6145" width="9.85546875" style="34" customWidth="1"/>
    <col min="6146" max="6163" width="10.85546875" style="34" customWidth="1"/>
    <col min="6164" max="6400" width="9.140625" style="34"/>
    <col min="6401" max="6401" width="9.85546875" style="34" customWidth="1"/>
    <col min="6402" max="6419" width="10.85546875" style="34" customWidth="1"/>
    <col min="6420" max="6656" width="9.140625" style="34"/>
    <col min="6657" max="6657" width="9.85546875" style="34" customWidth="1"/>
    <col min="6658" max="6675" width="10.85546875" style="34" customWidth="1"/>
    <col min="6676" max="6912" width="9.140625" style="34"/>
    <col min="6913" max="6913" width="9.85546875" style="34" customWidth="1"/>
    <col min="6914" max="6931" width="10.85546875" style="34" customWidth="1"/>
    <col min="6932" max="7168" width="9.140625" style="34"/>
    <col min="7169" max="7169" width="9.85546875" style="34" customWidth="1"/>
    <col min="7170" max="7187" width="10.85546875" style="34" customWidth="1"/>
    <col min="7188" max="7424" width="9.140625" style="34"/>
    <col min="7425" max="7425" width="9.85546875" style="34" customWidth="1"/>
    <col min="7426" max="7443" width="10.85546875" style="34" customWidth="1"/>
    <col min="7444" max="7680" width="9.140625" style="34"/>
    <col min="7681" max="7681" width="9.85546875" style="34" customWidth="1"/>
    <col min="7682" max="7699" width="10.85546875" style="34" customWidth="1"/>
    <col min="7700" max="7936" width="9.140625" style="34"/>
    <col min="7937" max="7937" width="9.85546875" style="34" customWidth="1"/>
    <col min="7938" max="7955" width="10.85546875" style="34" customWidth="1"/>
    <col min="7956" max="8192" width="9.140625" style="34"/>
    <col min="8193" max="8193" width="9.85546875" style="34" customWidth="1"/>
    <col min="8194" max="8211" width="10.85546875" style="34" customWidth="1"/>
    <col min="8212" max="8448" width="9.140625" style="34"/>
    <col min="8449" max="8449" width="9.85546875" style="34" customWidth="1"/>
    <col min="8450" max="8467" width="10.85546875" style="34" customWidth="1"/>
    <col min="8468" max="8704" width="9.140625" style="34"/>
    <col min="8705" max="8705" width="9.85546875" style="34" customWidth="1"/>
    <col min="8706" max="8723" width="10.85546875" style="34" customWidth="1"/>
    <col min="8724" max="8960" width="9.140625" style="34"/>
    <col min="8961" max="8961" width="9.85546875" style="34" customWidth="1"/>
    <col min="8962" max="8979" width="10.85546875" style="34" customWidth="1"/>
    <col min="8980" max="9216" width="9.140625" style="34"/>
    <col min="9217" max="9217" width="9.85546875" style="34" customWidth="1"/>
    <col min="9218" max="9235" width="10.85546875" style="34" customWidth="1"/>
    <col min="9236" max="9472" width="9.140625" style="34"/>
    <col min="9473" max="9473" width="9.85546875" style="34" customWidth="1"/>
    <col min="9474" max="9491" width="10.85546875" style="34" customWidth="1"/>
    <col min="9492" max="9728" width="9.140625" style="34"/>
    <col min="9729" max="9729" width="9.85546875" style="34" customWidth="1"/>
    <col min="9730" max="9747" width="10.85546875" style="34" customWidth="1"/>
    <col min="9748" max="9984" width="9.140625" style="34"/>
    <col min="9985" max="9985" width="9.85546875" style="34" customWidth="1"/>
    <col min="9986" max="10003" width="10.85546875" style="34" customWidth="1"/>
    <col min="10004" max="10240" width="9.140625" style="34"/>
    <col min="10241" max="10241" width="9.85546875" style="34" customWidth="1"/>
    <col min="10242" max="10259" width="10.85546875" style="34" customWidth="1"/>
    <col min="10260" max="10496" width="9.140625" style="34"/>
    <col min="10497" max="10497" width="9.85546875" style="34" customWidth="1"/>
    <col min="10498" max="10515" width="10.85546875" style="34" customWidth="1"/>
    <col min="10516" max="10752" width="9.140625" style="34"/>
    <col min="10753" max="10753" width="9.85546875" style="34" customWidth="1"/>
    <col min="10754" max="10771" width="10.85546875" style="34" customWidth="1"/>
    <col min="10772" max="11008" width="9.140625" style="34"/>
    <col min="11009" max="11009" width="9.85546875" style="34" customWidth="1"/>
    <col min="11010" max="11027" width="10.85546875" style="34" customWidth="1"/>
    <col min="11028" max="11264" width="9.140625" style="34"/>
    <col min="11265" max="11265" width="9.85546875" style="34" customWidth="1"/>
    <col min="11266" max="11283" width="10.85546875" style="34" customWidth="1"/>
    <col min="11284" max="11520" width="9.140625" style="34"/>
    <col min="11521" max="11521" width="9.85546875" style="34" customWidth="1"/>
    <col min="11522" max="11539" width="10.85546875" style="34" customWidth="1"/>
    <col min="11540" max="11776" width="9.140625" style="34"/>
    <col min="11777" max="11777" width="9.85546875" style="34" customWidth="1"/>
    <col min="11778" max="11795" width="10.85546875" style="34" customWidth="1"/>
    <col min="11796" max="12032" width="9.140625" style="34"/>
    <col min="12033" max="12033" width="9.85546875" style="34" customWidth="1"/>
    <col min="12034" max="12051" width="10.85546875" style="34" customWidth="1"/>
    <col min="12052" max="12288" width="9.140625" style="34"/>
    <col min="12289" max="12289" width="9.85546875" style="34" customWidth="1"/>
    <col min="12290" max="12307" width="10.85546875" style="34" customWidth="1"/>
    <col min="12308" max="12544" width="9.140625" style="34"/>
    <col min="12545" max="12545" width="9.85546875" style="34" customWidth="1"/>
    <col min="12546" max="12563" width="10.85546875" style="34" customWidth="1"/>
    <col min="12564" max="12800" width="9.140625" style="34"/>
    <col min="12801" max="12801" width="9.85546875" style="34" customWidth="1"/>
    <col min="12802" max="12819" width="10.85546875" style="34" customWidth="1"/>
    <col min="12820" max="13056" width="9.140625" style="34"/>
    <col min="13057" max="13057" width="9.85546875" style="34" customWidth="1"/>
    <col min="13058" max="13075" width="10.85546875" style="34" customWidth="1"/>
    <col min="13076" max="13312" width="9.140625" style="34"/>
    <col min="13313" max="13313" width="9.85546875" style="34" customWidth="1"/>
    <col min="13314" max="13331" width="10.85546875" style="34" customWidth="1"/>
    <col min="13332" max="13568" width="9.140625" style="34"/>
    <col min="13569" max="13569" width="9.85546875" style="34" customWidth="1"/>
    <col min="13570" max="13587" width="10.85546875" style="34" customWidth="1"/>
    <col min="13588" max="13824" width="9.140625" style="34"/>
    <col min="13825" max="13825" width="9.85546875" style="34" customWidth="1"/>
    <col min="13826" max="13843" width="10.85546875" style="34" customWidth="1"/>
    <col min="13844" max="14080" width="9.140625" style="34"/>
    <col min="14081" max="14081" width="9.85546875" style="34" customWidth="1"/>
    <col min="14082" max="14099" width="10.85546875" style="34" customWidth="1"/>
    <col min="14100" max="14336" width="9.140625" style="34"/>
    <col min="14337" max="14337" width="9.85546875" style="34" customWidth="1"/>
    <col min="14338" max="14355" width="10.85546875" style="34" customWidth="1"/>
    <col min="14356" max="14592" width="9.140625" style="34"/>
    <col min="14593" max="14593" width="9.85546875" style="34" customWidth="1"/>
    <col min="14594" max="14611" width="10.85546875" style="34" customWidth="1"/>
    <col min="14612" max="14848" width="9.140625" style="34"/>
    <col min="14849" max="14849" width="9.85546875" style="34" customWidth="1"/>
    <col min="14850" max="14867" width="10.85546875" style="34" customWidth="1"/>
    <col min="14868" max="15104" width="9.140625" style="34"/>
    <col min="15105" max="15105" width="9.85546875" style="34" customWidth="1"/>
    <col min="15106" max="15123" width="10.85546875" style="34" customWidth="1"/>
    <col min="15124" max="15360" width="9.140625" style="34"/>
    <col min="15361" max="15361" width="9.85546875" style="34" customWidth="1"/>
    <col min="15362" max="15379" width="10.85546875" style="34" customWidth="1"/>
    <col min="15380" max="15616" width="9.140625" style="34"/>
    <col min="15617" max="15617" width="9.85546875" style="34" customWidth="1"/>
    <col min="15618" max="15635" width="10.85546875" style="34" customWidth="1"/>
    <col min="15636" max="15872" width="9.140625" style="34"/>
    <col min="15873" max="15873" width="9.85546875" style="34" customWidth="1"/>
    <col min="15874" max="15891" width="10.85546875" style="34" customWidth="1"/>
    <col min="15892" max="16128" width="9.140625" style="34"/>
    <col min="16129" max="16129" width="9.85546875" style="34" customWidth="1"/>
    <col min="16130" max="16147" width="10.85546875" style="34" customWidth="1"/>
    <col min="16148" max="16384" width="9.140625" style="34"/>
  </cols>
  <sheetData>
    <row r="1" spans="1:24" s="10" customFormat="1">
      <c r="A1" s="136" t="s">
        <v>64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24" s="10" customFormat="1">
      <c r="A2" s="136" t="s">
        <v>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4" s="10" customFormat="1" ht="16.5" thickBot="1">
      <c r="A3" s="137" t="s">
        <v>85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r="4" spans="1:24" s="10" customFormat="1" ht="29.25" customHeight="1" thickBot="1">
      <c r="A4" s="36" t="s">
        <v>38</v>
      </c>
      <c r="B4" s="4">
        <v>0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  <c r="Q4" s="6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7">
        <v>22</v>
      </c>
    </row>
    <row r="5" spans="1:24" s="10" customFormat="1">
      <c r="A5" s="2">
        <v>0</v>
      </c>
      <c r="B5" s="12">
        <v>6.75</v>
      </c>
      <c r="C5" s="13">
        <v>6.75</v>
      </c>
      <c r="D5" s="13">
        <v>13.5</v>
      </c>
      <c r="E5" s="13">
        <v>20.25</v>
      </c>
      <c r="F5" s="13">
        <v>27</v>
      </c>
      <c r="G5" s="13">
        <v>33.75</v>
      </c>
      <c r="H5" s="13">
        <v>40.5</v>
      </c>
      <c r="I5" s="13">
        <v>47.25</v>
      </c>
      <c r="J5" s="13">
        <v>54</v>
      </c>
      <c r="K5" s="13">
        <v>60.75</v>
      </c>
      <c r="L5" s="13">
        <v>67.5</v>
      </c>
      <c r="M5" s="13">
        <v>74.25</v>
      </c>
      <c r="N5" s="13">
        <v>81</v>
      </c>
      <c r="O5" s="13">
        <v>87.75</v>
      </c>
      <c r="P5" s="13">
        <v>94.5</v>
      </c>
      <c r="Q5" s="13">
        <v>101.25</v>
      </c>
      <c r="R5" s="13">
        <v>108</v>
      </c>
      <c r="S5" s="13">
        <v>114.75</v>
      </c>
      <c r="T5" s="13">
        <v>121.5</v>
      </c>
      <c r="U5" s="13">
        <v>128.25</v>
      </c>
      <c r="V5" s="13">
        <v>135</v>
      </c>
      <c r="W5" s="13">
        <v>141.75</v>
      </c>
      <c r="X5" s="14">
        <v>148.5</v>
      </c>
    </row>
    <row r="6" spans="1:24" s="10" customFormat="1">
      <c r="A6" s="3">
        <v>1</v>
      </c>
      <c r="B6" s="15">
        <v>6.75</v>
      </c>
      <c r="C6" s="16">
        <v>6.75</v>
      </c>
      <c r="D6" s="17">
        <v>6.75</v>
      </c>
      <c r="E6" s="17">
        <v>13.5</v>
      </c>
      <c r="F6" s="17">
        <v>20.25</v>
      </c>
      <c r="G6" s="17">
        <v>27</v>
      </c>
      <c r="H6" s="17">
        <v>33.75</v>
      </c>
      <c r="I6" s="17">
        <v>40.5</v>
      </c>
      <c r="J6" s="17">
        <v>47.25</v>
      </c>
      <c r="K6" s="17">
        <v>54</v>
      </c>
      <c r="L6" s="17">
        <v>60.75</v>
      </c>
      <c r="M6" s="17">
        <v>67.5</v>
      </c>
      <c r="N6" s="17">
        <v>74.25</v>
      </c>
      <c r="O6" s="17">
        <v>81</v>
      </c>
      <c r="P6" s="17">
        <v>87.75</v>
      </c>
      <c r="Q6" s="17">
        <v>94.5</v>
      </c>
      <c r="R6" s="17">
        <v>101.25</v>
      </c>
      <c r="S6" s="17">
        <v>108</v>
      </c>
      <c r="T6" s="17">
        <v>114.75</v>
      </c>
      <c r="U6" s="17">
        <v>121.5</v>
      </c>
      <c r="V6" s="17">
        <v>128.25</v>
      </c>
      <c r="W6" s="17">
        <v>135</v>
      </c>
      <c r="X6" s="18">
        <v>141.75</v>
      </c>
    </row>
    <row r="7" spans="1:24" s="10" customFormat="1">
      <c r="A7" s="3">
        <v>2</v>
      </c>
      <c r="B7" s="15">
        <v>13.5</v>
      </c>
      <c r="C7" s="17">
        <v>6.75</v>
      </c>
      <c r="D7" s="16">
        <v>6.75</v>
      </c>
      <c r="E7" s="17">
        <v>6.75</v>
      </c>
      <c r="F7" s="17">
        <v>13.5</v>
      </c>
      <c r="G7" s="17">
        <v>20.25</v>
      </c>
      <c r="H7" s="17">
        <v>27</v>
      </c>
      <c r="I7" s="17">
        <v>33.75</v>
      </c>
      <c r="J7" s="17">
        <v>40.5</v>
      </c>
      <c r="K7" s="17">
        <v>47.25</v>
      </c>
      <c r="L7" s="17">
        <v>54</v>
      </c>
      <c r="M7" s="17">
        <v>60.75</v>
      </c>
      <c r="N7" s="17">
        <v>67.5</v>
      </c>
      <c r="O7" s="17">
        <v>74.25</v>
      </c>
      <c r="P7" s="17">
        <v>81</v>
      </c>
      <c r="Q7" s="17">
        <v>87.75</v>
      </c>
      <c r="R7" s="17">
        <v>94.5</v>
      </c>
      <c r="S7" s="17">
        <v>101.25</v>
      </c>
      <c r="T7" s="17">
        <v>108</v>
      </c>
      <c r="U7" s="17">
        <v>114.75</v>
      </c>
      <c r="V7" s="17">
        <v>121.5</v>
      </c>
      <c r="W7" s="17">
        <v>128.25</v>
      </c>
      <c r="X7" s="18">
        <v>135</v>
      </c>
    </row>
    <row r="8" spans="1:24" s="10" customFormat="1">
      <c r="A8" s="3">
        <v>3</v>
      </c>
      <c r="B8" s="15">
        <v>20.25</v>
      </c>
      <c r="C8" s="17">
        <v>13.5</v>
      </c>
      <c r="D8" s="17">
        <v>6.75</v>
      </c>
      <c r="E8" s="16">
        <v>6.75</v>
      </c>
      <c r="F8" s="17">
        <v>6.75</v>
      </c>
      <c r="G8" s="17">
        <v>13.5</v>
      </c>
      <c r="H8" s="17">
        <v>20.25</v>
      </c>
      <c r="I8" s="17">
        <v>27</v>
      </c>
      <c r="J8" s="17">
        <v>33.75</v>
      </c>
      <c r="K8" s="17">
        <v>40.5</v>
      </c>
      <c r="L8" s="17">
        <v>47.25</v>
      </c>
      <c r="M8" s="17">
        <v>54</v>
      </c>
      <c r="N8" s="17">
        <v>60.75</v>
      </c>
      <c r="O8" s="17">
        <v>67.5</v>
      </c>
      <c r="P8" s="17">
        <v>74.25</v>
      </c>
      <c r="Q8" s="17">
        <v>81</v>
      </c>
      <c r="R8" s="17">
        <v>87.75</v>
      </c>
      <c r="S8" s="17">
        <v>94.5</v>
      </c>
      <c r="T8" s="17">
        <v>101.25</v>
      </c>
      <c r="U8" s="17">
        <v>108</v>
      </c>
      <c r="V8" s="17">
        <v>114.75</v>
      </c>
      <c r="W8" s="17">
        <v>121.5</v>
      </c>
      <c r="X8" s="18">
        <v>128.25</v>
      </c>
    </row>
    <row r="9" spans="1:24" s="10" customFormat="1">
      <c r="A9" s="3">
        <v>4</v>
      </c>
      <c r="B9" s="15">
        <v>27</v>
      </c>
      <c r="C9" s="17">
        <v>20.25</v>
      </c>
      <c r="D9" s="17">
        <v>13.5</v>
      </c>
      <c r="E9" s="17">
        <v>6.75</v>
      </c>
      <c r="F9" s="16">
        <v>6.75</v>
      </c>
      <c r="G9" s="17">
        <v>6.75</v>
      </c>
      <c r="H9" s="17">
        <v>13.5</v>
      </c>
      <c r="I9" s="17">
        <v>20.25</v>
      </c>
      <c r="J9" s="17">
        <v>27</v>
      </c>
      <c r="K9" s="17">
        <v>33.75</v>
      </c>
      <c r="L9" s="17">
        <v>40.5</v>
      </c>
      <c r="M9" s="17">
        <v>47.25</v>
      </c>
      <c r="N9" s="17">
        <v>54</v>
      </c>
      <c r="O9" s="17">
        <v>60.75</v>
      </c>
      <c r="P9" s="17">
        <v>67.5</v>
      </c>
      <c r="Q9" s="17">
        <v>74.25</v>
      </c>
      <c r="R9" s="17">
        <v>81</v>
      </c>
      <c r="S9" s="17">
        <v>87.75</v>
      </c>
      <c r="T9" s="17">
        <v>94.5</v>
      </c>
      <c r="U9" s="17">
        <v>101.25</v>
      </c>
      <c r="V9" s="17">
        <v>108</v>
      </c>
      <c r="W9" s="17">
        <v>114.75</v>
      </c>
      <c r="X9" s="18">
        <v>121.5</v>
      </c>
    </row>
    <row r="10" spans="1:24" s="10" customFormat="1">
      <c r="A10" s="3">
        <v>5</v>
      </c>
      <c r="B10" s="15">
        <v>33.75</v>
      </c>
      <c r="C10" s="17">
        <v>27</v>
      </c>
      <c r="D10" s="17">
        <v>20.25</v>
      </c>
      <c r="E10" s="17">
        <v>13.5</v>
      </c>
      <c r="F10" s="17">
        <v>6.75</v>
      </c>
      <c r="G10" s="16">
        <v>6.75</v>
      </c>
      <c r="H10" s="17">
        <v>6.75</v>
      </c>
      <c r="I10" s="17">
        <v>13.5</v>
      </c>
      <c r="J10" s="17">
        <v>20.25</v>
      </c>
      <c r="K10" s="17">
        <v>27</v>
      </c>
      <c r="L10" s="17">
        <v>33.75</v>
      </c>
      <c r="M10" s="17">
        <v>40.5</v>
      </c>
      <c r="N10" s="17">
        <v>47.25</v>
      </c>
      <c r="O10" s="17">
        <v>54</v>
      </c>
      <c r="P10" s="17">
        <v>60.75</v>
      </c>
      <c r="Q10" s="17">
        <v>67.5</v>
      </c>
      <c r="R10" s="17">
        <v>74.25</v>
      </c>
      <c r="S10" s="17">
        <v>81</v>
      </c>
      <c r="T10" s="17">
        <v>87.75</v>
      </c>
      <c r="U10" s="17">
        <v>94.5</v>
      </c>
      <c r="V10" s="17">
        <v>101.25</v>
      </c>
      <c r="W10" s="17">
        <v>108</v>
      </c>
      <c r="X10" s="18">
        <v>114.75</v>
      </c>
    </row>
    <row r="11" spans="1:24" s="10" customFormat="1">
      <c r="A11" s="3">
        <v>6</v>
      </c>
      <c r="B11" s="15">
        <v>40.5</v>
      </c>
      <c r="C11" s="17">
        <v>33.75</v>
      </c>
      <c r="D11" s="17">
        <v>27</v>
      </c>
      <c r="E11" s="17">
        <v>20.25</v>
      </c>
      <c r="F11" s="17">
        <v>13.5</v>
      </c>
      <c r="G11" s="17">
        <v>6.75</v>
      </c>
      <c r="H11" s="16">
        <v>6.75</v>
      </c>
      <c r="I11" s="17">
        <v>6.75</v>
      </c>
      <c r="J11" s="17">
        <v>13.5</v>
      </c>
      <c r="K11" s="17">
        <v>20.25</v>
      </c>
      <c r="L11" s="17">
        <v>27</v>
      </c>
      <c r="M11" s="17">
        <v>33.75</v>
      </c>
      <c r="N11" s="17">
        <v>40.5</v>
      </c>
      <c r="O11" s="17">
        <v>47.25</v>
      </c>
      <c r="P11" s="17">
        <v>54</v>
      </c>
      <c r="Q11" s="17">
        <v>60.75</v>
      </c>
      <c r="R11" s="17">
        <v>67.5</v>
      </c>
      <c r="S11" s="17">
        <v>74.25</v>
      </c>
      <c r="T11" s="17">
        <v>81</v>
      </c>
      <c r="U11" s="17">
        <v>87.75</v>
      </c>
      <c r="V11" s="17">
        <v>94.5</v>
      </c>
      <c r="W11" s="17">
        <v>101.25</v>
      </c>
      <c r="X11" s="18">
        <v>108</v>
      </c>
    </row>
    <row r="12" spans="1:24" s="10" customFormat="1">
      <c r="A12" s="3">
        <v>7</v>
      </c>
      <c r="B12" s="15">
        <v>47.25</v>
      </c>
      <c r="C12" s="17">
        <v>40.5</v>
      </c>
      <c r="D12" s="17">
        <v>33.75</v>
      </c>
      <c r="E12" s="17">
        <v>27</v>
      </c>
      <c r="F12" s="17">
        <v>20.25</v>
      </c>
      <c r="G12" s="17">
        <v>13.5</v>
      </c>
      <c r="H12" s="17">
        <v>6.75</v>
      </c>
      <c r="I12" s="16">
        <v>6.75</v>
      </c>
      <c r="J12" s="17">
        <v>6.75</v>
      </c>
      <c r="K12" s="17">
        <v>13.5</v>
      </c>
      <c r="L12" s="17">
        <v>20.25</v>
      </c>
      <c r="M12" s="17">
        <v>27</v>
      </c>
      <c r="N12" s="17">
        <v>33.75</v>
      </c>
      <c r="O12" s="17">
        <v>40.5</v>
      </c>
      <c r="P12" s="17">
        <v>47.25</v>
      </c>
      <c r="Q12" s="17">
        <v>54</v>
      </c>
      <c r="R12" s="17">
        <v>60.75</v>
      </c>
      <c r="S12" s="17">
        <v>67.5</v>
      </c>
      <c r="T12" s="17">
        <v>74.25</v>
      </c>
      <c r="U12" s="17">
        <v>81</v>
      </c>
      <c r="V12" s="17">
        <v>87.75</v>
      </c>
      <c r="W12" s="17">
        <v>94.5</v>
      </c>
      <c r="X12" s="18">
        <v>101.25</v>
      </c>
    </row>
    <row r="13" spans="1:24" s="10" customFormat="1">
      <c r="A13" s="3">
        <v>8</v>
      </c>
      <c r="B13" s="15">
        <v>54</v>
      </c>
      <c r="C13" s="17">
        <v>47.25</v>
      </c>
      <c r="D13" s="17">
        <v>40.5</v>
      </c>
      <c r="E13" s="17">
        <v>33.75</v>
      </c>
      <c r="F13" s="17">
        <v>27</v>
      </c>
      <c r="G13" s="17">
        <v>20.25</v>
      </c>
      <c r="H13" s="17">
        <v>13.5</v>
      </c>
      <c r="I13" s="17">
        <v>6.75</v>
      </c>
      <c r="J13" s="16">
        <v>6.75</v>
      </c>
      <c r="K13" s="17">
        <v>6.75</v>
      </c>
      <c r="L13" s="17">
        <v>13.5</v>
      </c>
      <c r="M13" s="17">
        <v>20.25</v>
      </c>
      <c r="N13" s="17">
        <v>27</v>
      </c>
      <c r="O13" s="17">
        <v>33.75</v>
      </c>
      <c r="P13" s="17">
        <v>40.5</v>
      </c>
      <c r="Q13" s="17">
        <v>47.25</v>
      </c>
      <c r="R13" s="17">
        <v>54</v>
      </c>
      <c r="S13" s="17">
        <v>60.75</v>
      </c>
      <c r="T13" s="17">
        <v>67.5</v>
      </c>
      <c r="U13" s="17">
        <v>74.25</v>
      </c>
      <c r="V13" s="17">
        <v>81</v>
      </c>
      <c r="W13" s="17">
        <v>87.75</v>
      </c>
      <c r="X13" s="18">
        <v>94.5</v>
      </c>
    </row>
    <row r="14" spans="1:24" s="10" customFormat="1">
      <c r="A14" s="3">
        <v>9</v>
      </c>
      <c r="B14" s="15">
        <v>60.75</v>
      </c>
      <c r="C14" s="17">
        <v>54</v>
      </c>
      <c r="D14" s="17">
        <v>47.25</v>
      </c>
      <c r="E14" s="17">
        <v>40.5</v>
      </c>
      <c r="F14" s="17">
        <v>33.75</v>
      </c>
      <c r="G14" s="17">
        <v>27</v>
      </c>
      <c r="H14" s="17">
        <v>20.25</v>
      </c>
      <c r="I14" s="17">
        <v>13.5</v>
      </c>
      <c r="J14" s="17">
        <v>6.75</v>
      </c>
      <c r="K14" s="16">
        <v>6.75</v>
      </c>
      <c r="L14" s="17">
        <v>6.75</v>
      </c>
      <c r="M14" s="17">
        <v>13.5</v>
      </c>
      <c r="N14" s="17">
        <v>20.25</v>
      </c>
      <c r="O14" s="17">
        <v>27</v>
      </c>
      <c r="P14" s="17">
        <v>33.75</v>
      </c>
      <c r="Q14" s="17">
        <v>40.5</v>
      </c>
      <c r="R14" s="17">
        <v>47.25</v>
      </c>
      <c r="S14" s="17">
        <v>54</v>
      </c>
      <c r="T14" s="17">
        <v>60.75</v>
      </c>
      <c r="U14" s="17">
        <v>67.5</v>
      </c>
      <c r="V14" s="17">
        <v>74.25</v>
      </c>
      <c r="W14" s="17">
        <v>81</v>
      </c>
      <c r="X14" s="18">
        <v>87.75</v>
      </c>
    </row>
    <row r="15" spans="1:24" s="10" customFormat="1">
      <c r="A15" s="3">
        <v>10</v>
      </c>
      <c r="B15" s="15">
        <v>67.5</v>
      </c>
      <c r="C15" s="17">
        <v>60.75</v>
      </c>
      <c r="D15" s="17">
        <v>54</v>
      </c>
      <c r="E15" s="17">
        <v>47.25</v>
      </c>
      <c r="F15" s="17">
        <v>40.5</v>
      </c>
      <c r="G15" s="17">
        <v>33.75</v>
      </c>
      <c r="H15" s="17">
        <v>27</v>
      </c>
      <c r="I15" s="17">
        <v>20.25</v>
      </c>
      <c r="J15" s="17">
        <v>13.5</v>
      </c>
      <c r="K15" s="17">
        <v>6.75</v>
      </c>
      <c r="L15" s="16">
        <v>6.75</v>
      </c>
      <c r="M15" s="17">
        <v>6.75</v>
      </c>
      <c r="N15" s="17">
        <v>13.5</v>
      </c>
      <c r="O15" s="17">
        <v>20.25</v>
      </c>
      <c r="P15" s="17">
        <v>27</v>
      </c>
      <c r="Q15" s="17">
        <v>33.75</v>
      </c>
      <c r="R15" s="17">
        <v>40.5</v>
      </c>
      <c r="S15" s="17">
        <v>47.25</v>
      </c>
      <c r="T15" s="17">
        <v>54</v>
      </c>
      <c r="U15" s="17">
        <v>60.75</v>
      </c>
      <c r="V15" s="17">
        <v>67.5</v>
      </c>
      <c r="W15" s="17">
        <v>74.25</v>
      </c>
      <c r="X15" s="18">
        <v>81</v>
      </c>
    </row>
    <row r="16" spans="1:24" s="10" customFormat="1">
      <c r="A16" s="3">
        <v>11</v>
      </c>
      <c r="B16" s="15">
        <v>74.25</v>
      </c>
      <c r="C16" s="17">
        <v>67.5</v>
      </c>
      <c r="D16" s="17">
        <v>60.75</v>
      </c>
      <c r="E16" s="17">
        <v>54</v>
      </c>
      <c r="F16" s="17">
        <v>47.25</v>
      </c>
      <c r="G16" s="17">
        <v>40.5</v>
      </c>
      <c r="H16" s="17">
        <v>33.75</v>
      </c>
      <c r="I16" s="17">
        <v>27</v>
      </c>
      <c r="J16" s="17">
        <v>20.25</v>
      </c>
      <c r="K16" s="17">
        <v>13.5</v>
      </c>
      <c r="L16" s="17">
        <v>6.75</v>
      </c>
      <c r="M16" s="16">
        <v>6.75</v>
      </c>
      <c r="N16" s="17">
        <v>6.75</v>
      </c>
      <c r="O16" s="17">
        <v>13.5</v>
      </c>
      <c r="P16" s="17">
        <v>20.25</v>
      </c>
      <c r="Q16" s="17">
        <v>27</v>
      </c>
      <c r="R16" s="17">
        <v>33.75</v>
      </c>
      <c r="S16" s="17">
        <v>40.5</v>
      </c>
      <c r="T16" s="17">
        <v>47.25</v>
      </c>
      <c r="U16" s="17">
        <v>54</v>
      </c>
      <c r="V16" s="17">
        <v>60.75</v>
      </c>
      <c r="W16" s="17">
        <v>67.5</v>
      </c>
      <c r="X16" s="18">
        <v>74.25</v>
      </c>
    </row>
    <row r="17" spans="1:24" s="10" customFormat="1">
      <c r="A17" s="3">
        <v>12</v>
      </c>
      <c r="B17" s="15">
        <v>81</v>
      </c>
      <c r="C17" s="17">
        <v>74.25</v>
      </c>
      <c r="D17" s="17">
        <v>67.5</v>
      </c>
      <c r="E17" s="17">
        <v>60.75</v>
      </c>
      <c r="F17" s="17">
        <v>54</v>
      </c>
      <c r="G17" s="17">
        <v>47.25</v>
      </c>
      <c r="H17" s="17">
        <v>40.5</v>
      </c>
      <c r="I17" s="17">
        <v>33.75</v>
      </c>
      <c r="J17" s="17">
        <v>27</v>
      </c>
      <c r="K17" s="17">
        <v>20.25</v>
      </c>
      <c r="L17" s="17">
        <v>13.5</v>
      </c>
      <c r="M17" s="17">
        <v>6.75</v>
      </c>
      <c r="N17" s="16">
        <v>6.75</v>
      </c>
      <c r="O17" s="17">
        <v>6.75</v>
      </c>
      <c r="P17" s="17">
        <v>13.5</v>
      </c>
      <c r="Q17" s="17">
        <v>20.25</v>
      </c>
      <c r="R17" s="17">
        <v>27</v>
      </c>
      <c r="S17" s="17">
        <v>33.75</v>
      </c>
      <c r="T17" s="17">
        <v>40.5</v>
      </c>
      <c r="U17" s="17">
        <v>47.25</v>
      </c>
      <c r="V17" s="17">
        <v>54</v>
      </c>
      <c r="W17" s="17">
        <v>60.75</v>
      </c>
      <c r="X17" s="18">
        <v>67.5</v>
      </c>
    </row>
    <row r="18" spans="1:24" s="10" customFormat="1">
      <c r="A18" s="3">
        <v>13</v>
      </c>
      <c r="B18" s="15">
        <v>87.75</v>
      </c>
      <c r="C18" s="17">
        <v>81</v>
      </c>
      <c r="D18" s="17">
        <v>74.25</v>
      </c>
      <c r="E18" s="17">
        <v>67.5</v>
      </c>
      <c r="F18" s="17">
        <v>60.75</v>
      </c>
      <c r="G18" s="17">
        <v>54</v>
      </c>
      <c r="H18" s="17">
        <v>47.25</v>
      </c>
      <c r="I18" s="17">
        <v>40.5</v>
      </c>
      <c r="J18" s="17">
        <v>33.75</v>
      </c>
      <c r="K18" s="17">
        <v>27</v>
      </c>
      <c r="L18" s="17">
        <v>20.25</v>
      </c>
      <c r="M18" s="17">
        <v>13.5</v>
      </c>
      <c r="N18" s="17">
        <v>6.75</v>
      </c>
      <c r="O18" s="16">
        <v>6.75</v>
      </c>
      <c r="P18" s="17">
        <v>6.75</v>
      </c>
      <c r="Q18" s="17">
        <v>13.5</v>
      </c>
      <c r="R18" s="17">
        <v>20.25</v>
      </c>
      <c r="S18" s="17">
        <v>27</v>
      </c>
      <c r="T18" s="17">
        <v>33.75</v>
      </c>
      <c r="U18" s="17">
        <v>40.5</v>
      </c>
      <c r="V18" s="17">
        <v>47.25</v>
      </c>
      <c r="W18" s="17">
        <v>54</v>
      </c>
      <c r="X18" s="18">
        <v>60.75</v>
      </c>
    </row>
    <row r="19" spans="1:24" s="10" customFormat="1">
      <c r="A19" s="3">
        <v>14</v>
      </c>
      <c r="B19" s="15">
        <v>94.5</v>
      </c>
      <c r="C19" s="17">
        <v>87.75</v>
      </c>
      <c r="D19" s="17">
        <v>81</v>
      </c>
      <c r="E19" s="17">
        <v>74.25</v>
      </c>
      <c r="F19" s="17">
        <v>67.5</v>
      </c>
      <c r="G19" s="17">
        <v>60.75</v>
      </c>
      <c r="H19" s="17">
        <v>54</v>
      </c>
      <c r="I19" s="17">
        <v>47.25</v>
      </c>
      <c r="J19" s="17">
        <v>40.5</v>
      </c>
      <c r="K19" s="17">
        <v>33.75</v>
      </c>
      <c r="L19" s="17">
        <v>27</v>
      </c>
      <c r="M19" s="17">
        <v>20.25</v>
      </c>
      <c r="N19" s="17">
        <v>13.5</v>
      </c>
      <c r="O19" s="17">
        <v>6.75</v>
      </c>
      <c r="P19" s="16">
        <v>6.75</v>
      </c>
      <c r="Q19" s="17">
        <v>6.75</v>
      </c>
      <c r="R19" s="17">
        <v>13.5</v>
      </c>
      <c r="S19" s="17">
        <v>20.25</v>
      </c>
      <c r="T19" s="17">
        <v>27</v>
      </c>
      <c r="U19" s="17">
        <v>33.75</v>
      </c>
      <c r="V19" s="17">
        <v>40.5</v>
      </c>
      <c r="W19" s="17">
        <v>47.25</v>
      </c>
      <c r="X19" s="18">
        <v>54</v>
      </c>
    </row>
    <row r="20" spans="1:24" s="10" customFormat="1">
      <c r="A20" s="3">
        <v>15</v>
      </c>
      <c r="B20" s="15">
        <v>101.25</v>
      </c>
      <c r="C20" s="17">
        <v>94.5</v>
      </c>
      <c r="D20" s="17">
        <v>87.75</v>
      </c>
      <c r="E20" s="17">
        <v>81</v>
      </c>
      <c r="F20" s="17">
        <v>74.25</v>
      </c>
      <c r="G20" s="17">
        <v>67.5</v>
      </c>
      <c r="H20" s="17">
        <v>60.75</v>
      </c>
      <c r="I20" s="17">
        <v>54</v>
      </c>
      <c r="J20" s="17">
        <v>47.25</v>
      </c>
      <c r="K20" s="17">
        <v>40.5</v>
      </c>
      <c r="L20" s="17">
        <v>33.75</v>
      </c>
      <c r="M20" s="17">
        <v>27</v>
      </c>
      <c r="N20" s="17">
        <v>20.25</v>
      </c>
      <c r="O20" s="17">
        <v>13.5</v>
      </c>
      <c r="P20" s="17">
        <v>6.75</v>
      </c>
      <c r="Q20" s="16">
        <v>6.75</v>
      </c>
      <c r="R20" s="17">
        <v>6.75</v>
      </c>
      <c r="S20" s="17">
        <v>13.5</v>
      </c>
      <c r="T20" s="17">
        <v>20.25</v>
      </c>
      <c r="U20" s="17">
        <v>27</v>
      </c>
      <c r="V20" s="17">
        <v>33.75</v>
      </c>
      <c r="W20" s="17">
        <v>40.5</v>
      </c>
      <c r="X20" s="18">
        <v>47.25</v>
      </c>
    </row>
    <row r="21" spans="1:24" s="10" customFormat="1">
      <c r="A21" s="3">
        <v>16</v>
      </c>
      <c r="B21" s="15">
        <v>108</v>
      </c>
      <c r="C21" s="17">
        <v>101.25</v>
      </c>
      <c r="D21" s="17">
        <v>94.5</v>
      </c>
      <c r="E21" s="17">
        <v>87.75</v>
      </c>
      <c r="F21" s="17">
        <v>81</v>
      </c>
      <c r="G21" s="17">
        <v>74.25</v>
      </c>
      <c r="H21" s="17">
        <v>67.5</v>
      </c>
      <c r="I21" s="17">
        <v>60.75</v>
      </c>
      <c r="J21" s="17">
        <v>54</v>
      </c>
      <c r="K21" s="17">
        <v>47.25</v>
      </c>
      <c r="L21" s="17">
        <v>40.5</v>
      </c>
      <c r="M21" s="17">
        <v>33.75</v>
      </c>
      <c r="N21" s="17">
        <v>27</v>
      </c>
      <c r="O21" s="17">
        <v>20.25</v>
      </c>
      <c r="P21" s="17">
        <v>13.5</v>
      </c>
      <c r="Q21" s="17">
        <v>6.75</v>
      </c>
      <c r="R21" s="16">
        <v>6.75</v>
      </c>
      <c r="S21" s="17">
        <v>6.75</v>
      </c>
      <c r="T21" s="17">
        <v>13.5</v>
      </c>
      <c r="U21" s="17">
        <v>20.25</v>
      </c>
      <c r="V21" s="17">
        <v>27</v>
      </c>
      <c r="W21" s="17">
        <v>33.75</v>
      </c>
      <c r="X21" s="18">
        <v>40.5</v>
      </c>
    </row>
    <row r="22" spans="1:24" s="10" customFormat="1">
      <c r="A22" s="3">
        <v>17</v>
      </c>
      <c r="B22" s="15">
        <v>114.75</v>
      </c>
      <c r="C22" s="17">
        <v>108</v>
      </c>
      <c r="D22" s="17">
        <v>101.25</v>
      </c>
      <c r="E22" s="17">
        <v>94.5</v>
      </c>
      <c r="F22" s="17">
        <v>87.75</v>
      </c>
      <c r="G22" s="17">
        <v>81</v>
      </c>
      <c r="H22" s="17">
        <v>74.25</v>
      </c>
      <c r="I22" s="17">
        <v>67.5</v>
      </c>
      <c r="J22" s="17">
        <v>60.75</v>
      </c>
      <c r="K22" s="17">
        <v>54</v>
      </c>
      <c r="L22" s="17">
        <v>47.25</v>
      </c>
      <c r="M22" s="17">
        <v>40.5</v>
      </c>
      <c r="N22" s="17">
        <v>33.75</v>
      </c>
      <c r="O22" s="17">
        <v>27</v>
      </c>
      <c r="P22" s="17">
        <v>20.25</v>
      </c>
      <c r="Q22" s="17">
        <v>13.5</v>
      </c>
      <c r="R22" s="17">
        <v>6.75</v>
      </c>
      <c r="S22" s="16">
        <v>6.75</v>
      </c>
      <c r="T22" s="17">
        <v>6.75</v>
      </c>
      <c r="U22" s="17">
        <v>13.5</v>
      </c>
      <c r="V22" s="17">
        <v>20.25</v>
      </c>
      <c r="W22" s="17">
        <v>27</v>
      </c>
      <c r="X22" s="18">
        <v>33.75</v>
      </c>
    </row>
    <row r="23" spans="1:24" s="10" customFormat="1">
      <c r="A23" s="3">
        <v>18</v>
      </c>
      <c r="B23" s="15">
        <v>121.5</v>
      </c>
      <c r="C23" s="17">
        <v>114.75</v>
      </c>
      <c r="D23" s="17">
        <v>108</v>
      </c>
      <c r="E23" s="17">
        <v>101.25</v>
      </c>
      <c r="F23" s="17">
        <v>94.5</v>
      </c>
      <c r="G23" s="17">
        <v>87.75</v>
      </c>
      <c r="H23" s="17">
        <v>81</v>
      </c>
      <c r="I23" s="17">
        <v>74.25</v>
      </c>
      <c r="J23" s="17">
        <v>67.5</v>
      </c>
      <c r="K23" s="17">
        <v>60.75</v>
      </c>
      <c r="L23" s="17">
        <v>54</v>
      </c>
      <c r="M23" s="17">
        <v>47.25</v>
      </c>
      <c r="N23" s="17">
        <v>40.5</v>
      </c>
      <c r="O23" s="17">
        <v>33.75</v>
      </c>
      <c r="P23" s="17">
        <v>27</v>
      </c>
      <c r="Q23" s="17">
        <v>20.25</v>
      </c>
      <c r="R23" s="17">
        <v>13.5</v>
      </c>
      <c r="S23" s="17">
        <v>6.75</v>
      </c>
      <c r="T23" s="16">
        <v>6.75</v>
      </c>
      <c r="U23" s="17">
        <v>6.75</v>
      </c>
      <c r="V23" s="17">
        <v>13.5</v>
      </c>
      <c r="W23" s="17">
        <v>20.25</v>
      </c>
      <c r="X23" s="18">
        <v>27</v>
      </c>
    </row>
    <row r="24" spans="1:24" s="10" customFormat="1">
      <c r="A24" s="3">
        <v>19</v>
      </c>
      <c r="B24" s="15">
        <v>128.25</v>
      </c>
      <c r="C24" s="17">
        <v>121.5</v>
      </c>
      <c r="D24" s="17">
        <v>114.75</v>
      </c>
      <c r="E24" s="17">
        <v>108</v>
      </c>
      <c r="F24" s="17">
        <v>101.25</v>
      </c>
      <c r="G24" s="17">
        <v>94.5</v>
      </c>
      <c r="H24" s="17">
        <v>87.75</v>
      </c>
      <c r="I24" s="17">
        <v>81</v>
      </c>
      <c r="J24" s="17">
        <v>74.25</v>
      </c>
      <c r="K24" s="17">
        <v>67.5</v>
      </c>
      <c r="L24" s="17">
        <v>60.75</v>
      </c>
      <c r="M24" s="17">
        <v>54</v>
      </c>
      <c r="N24" s="17">
        <v>47.25</v>
      </c>
      <c r="O24" s="17">
        <v>40.5</v>
      </c>
      <c r="P24" s="17">
        <v>33.75</v>
      </c>
      <c r="Q24" s="17">
        <v>27</v>
      </c>
      <c r="R24" s="17">
        <v>20.25</v>
      </c>
      <c r="S24" s="17">
        <v>13.5</v>
      </c>
      <c r="T24" s="17">
        <v>6.75</v>
      </c>
      <c r="U24" s="16">
        <v>6.75</v>
      </c>
      <c r="V24" s="17">
        <v>6.75</v>
      </c>
      <c r="W24" s="17">
        <v>13.5</v>
      </c>
      <c r="X24" s="18">
        <v>20.25</v>
      </c>
    </row>
    <row r="25" spans="1:24" s="10" customFormat="1">
      <c r="A25" s="3">
        <v>20</v>
      </c>
      <c r="B25" s="15">
        <v>135</v>
      </c>
      <c r="C25" s="17">
        <v>128.25</v>
      </c>
      <c r="D25" s="17">
        <v>121.5</v>
      </c>
      <c r="E25" s="17">
        <v>114.75</v>
      </c>
      <c r="F25" s="17">
        <v>108</v>
      </c>
      <c r="G25" s="17">
        <v>101.25</v>
      </c>
      <c r="H25" s="17">
        <v>94.5</v>
      </c>
      <c r="I25" s="17">
        <v>87.75</v>
      </c>
      <c r="J25" s="17">
        <v>81</v>
      </c>
      <c r="K25" s="17">
        <v>74.25</v>
      </c>
      <c r="L25" s="17">
        <v>67.5</v>
      </c>
      <c r="M25" s="17">
        <v>60.75</v>
      </c>
      <c r="N25" s="17">
        <v>54</v>
      </c>
      <c r="O25" s="17">
        <v>47.25</v>
      </c>
      <c r="P25" s="17">
        <v>40.5</v>
      </c>
      <c r="Q25" s="17">
        <v>33.75</v>
      </c>
      <c r="R25" s="17">
        <v>27</v>
      </c>
      <c r="S25" s="17">
        <v>20.25</v>
      </c>
      <c r="T25" s="17">
        <v>13.5</v>
      </c>
      <c r="U25" s="17">
        <v>6.75</v>
      </c>
      <c r="V25" s="16">
        <v>6.75</v>
      </c>
      <c r="W25" s="17">
        <v>6.75</v>
      </c>
      <c r="X25" s="18">
        <v>13.5</v>
      </c>
    </row>
    <row r="26" spans="1:24" s="10" customFormat="1">
      <c r="A26" s="3">
        <v>21</v>
      </c>
      <c r="B26" s="15">
        <v>141.75</v>
      </c>
      <c r="C26" s="17">
        <v>135</v>
      </c>
      <c r="D26" s="17">
        <v>128.25</v>
      </c>
      <c r="E26" s="17">
        <v>121.5</v>
      </c>
      <c r="F26" s="17">
        <v>114.75</v>
      </c>
      <c r="G26" s="17">
        <v>108</v>
      </c>
      <c r="H26" s="17">
        <v>101.25</v>
      </c>
      <c r="I26" s="17">
        <v>94.5</v>
      </c>
      <c r="J26" s="17">
        <v>87.75</v>
      </c>
      <c r="K26" s="17">
        <v>81</v>
      </c>
      <c r="L26" s="17">
        <v>74.25</v>
      </c>
      <c r="M26" s="17">
        <v>67.5</v>
      </c>
      <c r="N26" s="17">
        <v>60.75</v>
      </c>
      <c r="O26" s="17">
        <v>54</v>
      </c>
      <c r="P26" s="17">
        <v>47.25</v>
      </c>
      <c r="Q26" s="17">
        <v>40.5</v>
      </c>
      <c r="R26" s="17">
        <v>33.75</v>
      </c>
      <c r="S26" s="17">
        <v>27</v>
      </c>
      <c r="T26" s="17">
        <v>20.25</v>
      </c>
      <c r="U26" s="17">
        <v>13.5</v>
      </c>
      <c r="V26" s="17">
        <v>6.75</v>
      </c>
      <c r="W26" s="16">
        <v>6.75</v>
      </c>
      <c r="X26" s="18">
        <v>6.75</v>
      </c>
    </row>
    <row r="27" spans="1:24" s="10" customFormat="1" ht="16.5" thickBot="1">
      <c r="A27" s="8">
        <v>22</v>
      </c>
      <c r="B27" s="19">
        <v>148.5</v>
      </c>
      <c r="C27" s="20">
        <v>141.75</v>
      </c>
      <c r="D27" s="20">
        <v>135</v>
      </c>
      <c r="E27" s="20">
        <v>128.25</v>
      </c>
      <c r="F27" s="20">
        <v>121.5</v>
      </c>
      <c r="G27" s="20">
        <v>114.75</v>
      </c>
      <c r="H27" s="20">
        <v>108</v>
      </c>
      <c r="I27" s="20">
        <v>101.25</v>
      </c>
      <c r="J27" s="20">
        <v>94.5</v>
      </c>
      <c r="K27" s="20">
        <v>87.75</v>
      </c>
      <c r="L27" s="20">
        <v>81</v>
      </c>
      <c r="M27" s="20">
        <v>74.25</v>
      </c>
      <c r="N27" s="20">
        <v>67.5</v>
      </c>
      <c r="O27" s="20">
        <v>60.75</v>
      </c>
      <c r="P27" s="20">
        <v>54</v>
      </c>
      <c r="Q27" s="20">
        <v>47.25</v>
      </c>
      <c r="R27" s="20">
        <v>40.5</v>
      </c>
      <c r="S27" s="20">
        <v>33.75</v>
      </c>
      <c r="T27" s="20">
        <v>27</v>
      </c>
      <c r="U27" s="20">
        <v>20.25</v>
      </c>
      <c r="V27" s="20">
        <v>13.5</v>
      </c>
      <c r="W27" s="20">
        <v>6.75</v>
      </c>
      <c r="X27" s="21">
        <v>6.75</v>
      </c>
    </row>
    <row r="28" spans="1:24" s="10" customFormat="1" ht="27.75" customHeight="1">
      <c r="A28" s="10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</row>
  </sheetData>
  <mergeCells count="3">
    <mergeCell ref="A1:X1"/>
    <mergeCell ref="A2:X2"/>
    <mergeCell ref="A3:X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17"/>
  <sheetViews>
    <sheetView view="pageBreakPreview" zoomScale="90" zoomScaleNormal="100" zoomScaleSheetLayoutView="90" workbookViewId="0">
      <selection activeCell="K6" sqref="K6"/>
    </sheetView>
  </sheetViews>
  <sheetFormatPr defaultRowHeight="15"/>
  <cols>
    <col min="1" max="2" width="9.5703125" style="22" customWidth="1"/>
    <col min="3" max="6" width="10.5703125" style="22" customWidth="1"/>
    <col min="7" max="12" width="13.28515625" style="22" customWidth="1"/>
    <col min="13" max="13" width="14.7109375" style="22" customWidth="1"/>
    <col min="14" max="14" width="6.28515625" style="1" hidden="1" customWidth="1"/>
    <col min="15" max="15" width="9.140625" style="23" hidden="1" customWidth="1"/>
    <col min="16" max="16" width="9.140625" style="1" hidden="1" customWidth="1"/>
    <col min="17" max="17" width="11.85546875" style="1" hidden="1" customWidth="1"/>
    <col min="18" max="18" width="12.42578125" style="1" hidden="1" customWidth="1"/>
    <col min="19" max="19" width="0" style="24" hidden="1" customWidth="1"/>
    <col min="20" max="20" width="13.140625" style="1" hidden="1" customWidth="1"/>
    <col min="21" max="256" width="9.140625" style="1"/>
    <col min="257" max="258" width="9.5703125" style="1" customWidth="1"/>
    <col min="259" max="262" width="10.5703125" style="1" customWidth="1"/>
    <col min="263" max="268" width="13.28515625" style="1" customWidth="1"/>
    <col min="269" max="269" width="14.7109375" style="1" customWidth="1"/>
    <col min="270" max="270" width="6.28515625" style="1" customWidth="1"/>
    <col min="271" max="272" width="9.140625" style="1" customWidth="1"/>
    <col min="273" max="273" width="11.85546875" style="1" customWidth="1"/>
    <col min="274" max="274" width="12.42578125" style="1" customWidth="1"/>
    <col min="275" max="275" width="9.140625" style="1"/>
    <col min="276" max="276" width="13.140625" style="1" customWidth="1"/>
    <col min="277" max="512" width="9.140625" style="1"/>
    <col min="513" max="514" width="9.5703125" style="1" customWidth="1"/>
    <col min="515" max="518" width="10.5703125" style="1" customWidth="1"/>
    <col min="519" max="524" width="13.28515625" style="1" customWidth="1"/>
    <col min="525" max="525" width="14.7109375" style="1" customWidth="1"/>
    <col min="526" max="526" width="6.28515625" style="1" customWidth="1"/>
    <col min="527" max="528" width="9.140625" style="1" customWidth="1"/>
    <col min="529" max="529" width="11.85546875" style="1" customWidth="1"/>
    <col min="530" max="530" width="12.42578125" style="1" customWidth="1"/>
    <col min="531" max="531" width="9.140625" style="1"/>
    <col min="532" max="532" width="13.140625" style="1" customWidth="1"/>
    <col min="533" max="768" width="9.140625" style="1"/>
    <col min="769" max="770" width="9.5703125" style="1" customWidth="1"/>
    <col min="771" max="774" width="10.5703125" style="1" customWidth="1"/>
    <col min="775" max="780" width="13.28515625" style="1" customWidth="1"/>
    <col min="781" max="781" width="14.7109375" style="1" customWidth="1"/>
    <col min="782" max="782" width="6.28515625" style="1" customWidth="1"/>
    <col min="783" max="784" width="9.140625" style="1" customWidth="1"/>
    <col min="785" max="785" width="11.85546875" style="1" customWidth="1"/>
    <col min="786" max="786" width="12.42578125" style="1" customWidth="1"/>
    <col min="787" max="787" width="9.140625" style="1"/>
    <col min="788" max="788" width="13.140625" style="1" customWidth="1"/>
    <col min="789" max="1024" width="9.140625" style="1"/>
    <col min="1025" max="1026" width="9.5703125" style="1" customWidth="1"/>
    <col min="1027" max="1030" width="10.5703125" style="1" customWidth="1"/>
    <col min="1031" max="1036" width="13.28515625" style="1" customWidth="1"/>
    <col min="1037" max="1037" width="14.7109375" style="1" customWidth="1"/>
    <col min="1038" max="1038" width="6.28515625" style="1" customWidth="1"/>
    <col min="1039" max="1040" width="9.140625" style="1" customWidth="1"/>
    <col min="1041" max="1041" width="11.85546875" style="1" customWidth="1"/>
    <col min="1042" max="1042" width="12.42578125" style="1" customWidth="1"/>
    <col min="1043" max="1043" width="9.140625" style="1"/>
    <col min="1044" max="1044" width="13.140625" style="1" customWidth="1"/>
    <col min="1045" max="1280" width="9.140625" style="1"/>
    <col min="1281" max="1282" width="9.5703125" style="1" customWidth="1"/>
    <col min="1283" max="1286" width="10.5703125" style="1" customWidth="1"/>
    <col min="1287" max="1292" width="13.28515625" style="1" customWidth="1"/>
    <col min="1293" max="1293" width="14.7109375" style="1" customWidth="1"/>
    <col min="1294" max="1294" width="6.28515625" style="1" customWidth="1"/>
    <col min="1295" max="1296" width="9.140625" style="1" customWidth="1"/>
    <col min="1297" max="1297" width="11.85546875" style="1" customWidth="1"/>
    <col min="1298" max="1298" width="12.42578125" style="1" customWidth="1"/>
    <col min="1299" max="1299" width="9.140625" style="1"/>
    <col min="1300" max="1300" width="13.140625" style="1" customWidth="1"/>
    <col min="1301" max="1536" width="9.140625" style="1"/>
    <col min="1537" max="1538" width="9.5703125" style="1" customWidth="1"/>
    <col min="1539" max="1542" width="10.5703125" style="1" customWidth="1"/>
    <col min="1543" max="1548" width="13.28515625" style="1" customWidth="1"/>
    <col min="1549" max="1549" width="14.7109375" style="1" customWidth="1"/>
    <col min="1550" max="1550" width="6.28515625" style="1" customWidth="1"/>
    <col min="1551" max="1552" width="9.140625" style="1" customWidth="1"/>
    <col min="1553" max="1553" width="11.85546875" style="1" customWidth="1"/>
    <col min="1554" max="1554" width="12.42578125" style="1" customWidth="1"/>
    <col min="1555" max="1555" width="9.140625" style="1"/>
    <col min="1556" max="1556" width="13.140625" style="1" customWidth="1"/>
    <col min="1557" max="1792" width="9.140625" style="1"/>
    <col min="1793" max="1794" width="9.5703125" style="1" customWidth="1"/>
    <col min="1795" max="1798" width="10.5703125" style="1" customWidth="1"/>
    <col min="1799" max="1804" width="13.28515625" style="1" customWidth="1"/>
    <col min="1805" max="1805" width="14.7109375" style="1" customWidth="1"/>
    <col min="1806" max="1806" width="6.28515625" style="1" customWidth="1"/>
    <col min="1807" max="1808" width="9.140625" style="1" customWidth="1"/>
    <col min="1809" max="1809" width="11.85546875" style="1" customWidth="1"/>
    <col min="1810" max="1810" width="12.42578125" style="1" customWidth="1"/>
    <col min="1811" max="1811" width="9.140625" style="1"/>
    <col min="1812" max="1812" width="13.140625" style="1" customWidth="1"/>
    <col min="1813" max="2048" width="9.140625" style="1"/>
    <col min="2049" max="2050" width="9.5703125" style="1" customWidth="1"/>
    <col min="2051" max="2054" width="10.5703125" style="1" customWidth="1"/>
    <col min="2055" max="2060" width="13.28515625" style="1" customWidth="1"/>
    <col min="2061" max="2061" width="14.7109375" style="1" customWidth="1"/>
    <col min="2062" max="2062" width="6.28515625" style="1" customWidth="1"/>
    <col min="2063" max="2064" width="9.140625" style="1" customWidth="1"/>
    <col min="2065" max="2065" width="11.85546875" style="1" customWidth="1"/>
    <col min="2066" max="2066" width="12.42578125" style="1" customWidth="1"/>
    <col min="2067" max="2067" width="9.140625" style="1"/>
    <col min="2068" max="2068" width="13.140625" style="1" customWidth="1"/>
    <col min="2069" max="2304" width="9.140625" style="1"/>
    <col min="2305" max="2306" width="9.5703125" style="1" customWidth="1"/>
    <col min="2307" max="2310" width="10.5703125" style="1" customWidth="1"/>
    <col min="2311" max="2316" width="13.28515625" style="1" customWidth="1"/>
    <col min="2317" max="2317" width="14.7109375" style="1" customWidth="1"/>
    <col min="2318" max="2318" width="6.28515625" style="1" customWidth="1"/>
    <col min="2319" max="2320" width="9.140625" style="1" customWidth="1"/>
    <col min="2321" max="2321" width="11.85546875" style="1" customWidth="1"/>
    <col min="2322" max="2322" width="12.42578125" style="1" customWidth="1"/>
    <col min="2323" max="2323" width="9.140625" style="1"/>
    <col min="2324" max="2324" width="13.140625" style="1" customWidth="1"/>
    <col min="2325" max="2560" width="9.140625" style="1"/>
    <col min="2561" max="2562" width="9.5703125" style="1" customWidth="1"/>
    <col min="2563" max="2566" width="10.5703125" style="1" customWidth="1"/>
    <col min="2567" max="2572" width="13.28515625" style="1" customWidth="1"/>
    <col min="2573" max="2573" width="14.7109375" style="1" customWidth="1"/>
    <col min="2574" max="2574" width="6.28515625" style="1" customWidth="1"/>
    <col min="2575" max="2576" width="9.140625" style="1" customWidth="1"/>
    <col min="2577" max="2577" width="11.85546875" style="1" customWidth="1"/>
    <col min="2578" max="2578" width="12.42578125" style="1" customWidth="1"/>
    <col min="2579" max="2579" width="9.140625" style="1"/>
    <col min="2580" max="2580" width="13.140625" style="1" customWidth="1"/>
    <col min="2581" max="2816" width="9.140625" style="1"/>
    <col min="2817" max="2818" width="9.5703125" style="1" customWidth="1"/>
    <col min="2819" max="2822" width="10.5703125" style="1" customWidth="1"/>
    <col min="2823" max="2828" width="13.28515625" style="1" customWidth="1"/>
    <col min="2829" max="2829" width="14.7109375" style="1" customWidth="1"/>
    <col min="2830" max="2830" width="6.28515625" style="1" customWidth="1"/>
    <col min="2831" max="2832" width="9.140625" style="1" customWidth="1"/>
    <col min="2833" max="2833" width="11.85546875" style="1" customWidth="1"/>
    <col min="2834" max="2834" width="12.42578125" style="1" customWidth="1"/>
    <col min="2835" max="2835" width="9.140625" style="1"/>
    <col min="2836" max="2836" width="13.140625" style="1" customWidth="1"/>
    <col min="2837" max="3072" width="9.140625" style="1"/>
    <col min="3073" max="3074" width="9.5703125" style="1" customWidth="1"/>
    <col min="3075" max="3078" width="10.5703125" style="1" customWidth="1"/>
    <col min="3079" max="3084" width="13.28515625" style="1" customWidth="1"/>
    <col min="3085" max="3085" width="14.7109375" style="1" customWidth="1"/>
    <col min="3086" max="3086" width="6.28515625" style="1" customWidth="1"/>
    <col min="3087" max="3088" width="9.140625" style="1" customWidth="1"/>
    <col min="3089" max="3089" width="11.85546875" style="1" customWidth="1"/>
    <col min="3090" max="3090" width="12.42578125" style="1" customWidth="1"/>
    <col min="3091" max="3091" width="9.140625" style="1"/>
    <col min="3092" max="3092" width="13.140625" style="1" customWidth="1"/>
    <col min="3093" max="3328" width="9.140625" style="1"/>
    <col min="3329" max="3330" width="9.5703125" style="1" customWidth="1"/>
    <col min="3331" max="3334" width="10.5703125" style="1" customWidth="1"/>
    <col min="3335" max="3340" width="13.28515625" style="1" customWidth="1"/>
    <col min="3341" max="3341" width="14.7109375" style="1" customWidth="1"/>
    <col min="3342" max="3342" width="6.28515625" style="1" customWidth="1"/>
    <col min="3343" max="3344" width="9.140625" style="1" customWidth="1"/>
    <col min="3345" max="3345" width="11.85546875" style="1" customWidth="1"/>
    <col min="3346" max="3346" width="12.42578125" style="1" customWidth="1"/>
    <col min="3347" max="3347" width="9.140625" style="1"/>
    <col min="3348" max="3348" width="13.140625" style="1" customWidth="1"/>
    <col min="3349" max="3584" width="9.140625" style="1"/>
    <col min="3585" max="3586" width="9.5703125" style="1" customWidth="1"/>
    <col min="3587" max="3590" width="10.5703125" style="1" customWidth="1"/>
    <col min="3591" max="3596" width="13.28515625" style="1" customWidth="1"/>
    <col min="3597" max="3597" width="14.7109375" style="1" customWidth="1"/>
    <col min="3598" max="3598" width="6.28515625" style="1" customWidth="1"/>
    <col min="3599" max="3600" width="9.140625" style="1" customWidth="1"/>
    <col min="3601" max="3601" width="11.85546875" style="1" customWidth="1"/>
    <col min="3602" max="3602" width="12.42578125" style="1" customWidth="1"/>
    <col min="3603" max="3603" width="9.140625" style="1"/>
    <col min="3604" max="3604" width="13.140625" style="1" customWidth="1"/>
    <col min="3605" max="3840" width="9.140625" style="1"/>
    <col min="3841" max="3842" width="9.5703125" style="1" customWidth="1"/>
    <col min="3843" max="3846" width="10.5703125" style="1" customWidth="1"/>
    <col min="3847" max="3852" width="13.28515625" style="1" customWidth="1"/>
    <col min="3853" max="3853" width="14.7109375" style="1" customWidth="1"/>
    <col min="3854" max="3854" width="6.28515625" style="1" customWidth="1"/>
    <col min="3855" max="3856" width="9.140625" style="1" customWidth="1"/>
    <col min="3857" max="3857" width="11.85546875" style="1" customWidth="1"/>
    <col min="3858" max="3858" width="12.42578125" style="1" customWidth="1"/>
    <col min="3859" max="3859" width="9.140625" style="1"/>
    <col min="3860" max="3860" width="13.140625" style="1" customWidth="1"/>
    <col min="3861" max="4096" width="9.140625" style="1"/>
    <col min="4097" max="4098" width="9.5703125" style="1" customWidth="1"/>
    <col min="4099" max="4102" width="10.5703125" style="1" customWidth="1"/>
    <col min="4103" max="4108" width="13.28515625" style="1" customWidth="1"/>
    <col min="4109" max="4109" width="14.7109375" style="1" customWidth="1"/>
    <col min="4110" max="4110" width="6.28515625" style="1" customWidth="1"/>
    <col min="4111" max="4112" width="9.140625" style="1" customWidth="1"/>
    <col min="4113" max="4113" width="11.85546875" style="1" customWidth="1"/>
    <col min="4114" max="4114" width="12.42578125" style="1" customWidth="1"/>
    <col min="4115" max="4115" width="9.140625" style="1"/>
    <col min="4116" max="4116" width="13.140625" style="1" customWidth="1"/>
    <col min="4117" max="4352" width="9.140625" style="1"/>
    <col min="4353" max="4354" width="9.5703125" style="1" customWidth="1"/>
    <col min="4355" max="4358" width="10.5703125" style="1" customWidth="1"/>
    <col min="4359" max="4364" width="13.28515625" style="1" customWidth="1"/>
    <col min="4365" max="4365" width="14.7109375" style="1" customWidth="1"/>
    <col min="4366" max="4366" width="6.28515625" style="1" customWidth="1"/>
    <col min="4367" max="4368" width="9.140625" style="1" customWidth="1"/>
    <col min="4369" max="4369" width="11.85546875" style="1" customWidth="1"/>
    <col min="4370" max="4370" width="12.42578125" style="1" customWidth="1"/>
    <col min="4371" max="4371" width="9.140625" style="1"/>
    <col min="4372" max="4372" width="13.140625" style="1" customWidth="1"/>
    <col min="4373" max="4608" width="9.140625" style="1"/>
    <col min="4609" max="4610" width="9.5703125" style="1" customWidth="1"/>
    <col min="4611" max="4614" width="10.5703125" style="1" customWidth="1"/>
    <col min="4615" max="4620" width="13.28515625" style="1" customWidth="1"/>
    <col min="4621" max="4621" width="14.7109375" style="1" customWidth="1"/>
    <col min="4622" max="4622" width="6.28515625" style="1" customWidth="1"/>
    <col min="4623" max="4624" width="9.140625" style="1" customWidth="1"/>
    <col min="4625" max="4625" width="11.85546875" style="1" customWidth="1"/>
    <col min="4626" max="4626" width="12.42578125" style="1" customWidth="1"/>
    <col min="4627" max="4627" width="9.140625" style="1"/>
    <col min="4628" max="4628" width="13.140625" style="1" customWidth="1"/>
    <col min="4629" max="4864" width="9.140625" style="1"/>
    <col min="4865" max="4866" width="9.5703125" style="1" customWidth="1"/>
    <col min="4867" max="4870" width="10.5703125" style="1" customWidth="1"/>
    <col min="4871" max="4876" width="13.28515625" style="1" customWidth="1"/>
    <col min="4877" max="4877" width="14.7109375" style="1" customWidth="1"/>
    <col min="4878" max="4878" width="6.28515625" style="1" customWidth="1"/>
    <col min="4879" max="4880" width="9.140625" style="1" customWidth="1"/>
    <col min="4881" max="4881" width="11.85546875" style="1" customWidth="1"/>
    <col min="4882" max="4882" width="12.42578125" style="1" customWidth="1"/>
    <col min="4883" max="4883" width="9.140625" style="1"/>
    <col min="4884" max="4884" width="13.140625" style="1" customWidth="1"/>
    <col min="4885" max="5120" width="9.140625" style="1"/>
    <col min="5121" max="5122" width="9.5703125" style="1" customWidth="1"/>
    <col min="5123" max="5126" width="10.5703125" style="1" customWidth="1"/>
    <col min="5127" max="5132" width="13.28515625" style="1" customWidth="1"/>
    <col min="5133" max="5133" width="14.7109375" style="1" customWidth="1"/>
    <col min="5134" max="5134" width="6.28515625" style="1" customWidth="1"/>
    <col min="5135" max="5136" width="9.140625" style="1" customWidth="1"/>
    <col min="5137" max="5137" width="11.85546875" style="1" customWidth="1"/>
    <col min="5138" max="5138" width="12.42578125" style="1" customWidth="1"/>
    <col min="5139" max="5139" width="9.140625" style="1"/>
    <col min="5140" max="5140" width="13.140625" style="1" customWidth="1"/>
    <col min="5141" max="5376" width="9.140625" style="1"/>
    <col min="5377" max="5378" width="9.5703125" style="1" customWidth="1"/>
    <col min="5379" max="5382" width="10.5703125" style="1" customWidth="1"/>
    <col min="5383" max="5388" width="13.28515625" style="1" customWidth="1"/>
    <col min="5389" max="5389" width="14.7109375" style="1" customWidth="1"/>
    <col min="5390" max="5390" width="6.28515625" style="1" customWidth="1"/>
    <col min="5391" max="5392" width="9.140625" style="1" customWidth="1"/>
    <col min="5393" max="5393" width="11.85546875" style="1" customWidth="1"/>
    <col min="5394" max="5394" width="12.42578125" style="1" customWidth="1"/>
    <col min="5395" max="5395" width="9.140625" style="1"/>
    <col min="5396" max="5396" width="13.140625" style="1" customWidth="1"/>
    <col min="5397" max="5632" width="9.140625" style="1"/>
    <col min="5633" max="5634" width="9.5703125" style="1" customWidth="1"/>
    <col min="5635" max="5638" width="10.5703125" style="1" customWidth="1"/>
    <col min="5639" max="5644" width="13.28515625" style="1" customWidth="1"/>
    <col min="5645" max="5645" width="14.7109375" style="1" customWidth="1"/>
    <col min="5646" max="5646" width="6.28515625" style="1" customWidth="1"/>
    <col min="5647" max="5648" width="9.140625" style="1" customWidth="1"/>
    <col min="5649" max="5649" width="11.85546875" style="1" customWidth="1"/>
    <col min="5650" max="5650" width="12.42578125" style="1" customWidth="1"/>
    <col min="5651" max="5651" width="9.140625" style="1"/>
    <col min="5652" max="5652" width="13.140625" style="1" customWidth="1"/>
    <col min="5653" max="5888" width="9.140625" style="1"/>
    <col min="5889" max="5890" width="9.5703125" style="1" customWidth="1"/>
    <col min="5891" max="5894" width="10.5703125" style="1" customWidth="1"/>
    <col min="5895" max="5900" width="13.28515625" style="1" customWidth="1"/>
    <col min="5901" max="5901" width="14.7109375" style="1" customWidth="1"/>
    <col min="5902" max="5902" width="6.28515625" style="1" customWidth="1"/>
    <col min="5903" max="5904" width="9.140625" style="1" customWidth="1"/>
    <col min="5905" max="5905" width="11.85546875" style="1" customWidth="1"/>
    <col min="5906" max="5906" width="12.42578125" style="1" customWidth="1"/>
    <col min="5907" max="5907" width="9.140625" style="1"/>
    <col min="5908" max="5908" width="13.140625" style="1" customWidth="1"/>
    <col min="5909" max="6144" width="9.140625" style="1"/>
    <col min="6145" max="6146" width="9.5703125" style="1" customWidth="1"/>
    <col min="6147" max="6150" width="10.5703125" style="1" customWidth="1"/>
    <col min="6151" max="6156" width="13.28515625" style="1" customWidth="1"/>
    <col min="6157" max="6157" width="14.7109375" style="1" customWidth="1"/>
    <col min="6158" max="6158" width="6.28515625" style="1" customWidth="1"/>
    <col min="6159" max="6160" width="9.140625" style="1" customWidth="1"/>
    <col min="6161" max="6161" width="11.85546875" style="1" customWidth="1"/>
    <col min="6162" max="6162" width="12.42578125" style="1" customWidth="1"/>
    <col min="6163" max="6163" width="9.140625" style="1"/>
    <col min="6164" max="6164" width="13.140625" style="1" customWidth="1"/>
    <col min="6165" max="6400" width="9.140625" style="1"/>
    <col min="6401" max="6402" width="9.5703125" style="1" customWidth="1"/>
    <col min="6403" max="6406" width="10.5703125" style="1" customWidth="1"/>
    <col min="6407" max="6412" width="13.28515625" style="1" customWidth="1"/>
    <col min="6413" max="6413" width="14.7109375" style="1" customWidth="1"/>
    <col min="6414" max="6414" width="6.28515625" style="1" customWidth="1"/>
    <col min="6415" max="6416" width="9.140625" style="1" customWidth="1"/>
    <col min="6417" max="6417" width="11.85546875" style="1" customWidth="1"/>
    <col min="6418" max="6418" width="12.42578125" style="1" customWidth="1"/>
    <col min="6419" max="6419" width="9.140625" style="1"/>
    <col min="6420" max="6420" width="13.140625" style="1" customWidth="1"/>
    <col min="6421" max="6656" width="9.140625" style="1"/>
    <col min="6657" max="6658" width="9.5703125" style="1" customWidth="1"/>
    <col min="6659" max="6662" width="10.5703125" style="1" customWidth="1"/>
    <col min="6663" max="6668" width="13.28515625" style="1" customWidth="1"/>
    <col min="6669" max="6669" width="14.7109375" style="1" customWidth="1"/>
    <col min="6670" max="6670" width="6.28515625" style="1" customWidth="1"/>
    <col min="6671" max="6672" width="9.140625" style="1" customWidth="1"/>
    <col min="6673" max="6673" width="11.85546875" style="1" customWidth="1"/>
    <col min="6674" max="6674" width="12.42578125" style="1" customWidth="1"/>
    <col min="6675" max="6675" width="9.140625" style="1"/>
    <col min="6676" max="6676" width="13.140625" style="1" customWidth="1"/>
    <col min="6677" max="6912" width="9.140625" style="1"/>
    <col min="6913" max="6914" width="9.5703125" style="1" customWidth="1"/>
    <col min="6915" max="6918" width="10.5703125" style="1" customWidth="1"/>
    <col min="6919" max="6924" width="13.28515625" style="1" customWidth="1"/>
    <col min="6925" max="6925" width="14.7109375" style="1" customWidth="1"/>
    <col min="6926" max="6926" width="6.28515625" style="1" customWidth="1"/>
    <col min="6927" max="6928" width="9.140625" style="1" customWidth="1"/>
    <col min="6929" max="6929" width="11.85546875" style="1" customWidth="1"/>
    <col min="6930" max="6930" width="12.42578125" style="1" customWidth="1"/>
    <col min="6931" max="6931" width="9.140625" style="1"/>
    <col min="6932" max="6932" width="13.140625" style="1" customWidth="1"/>
    <col min="6933" max="7168" width="9.140625" style="1"/>
    <col min="7169" max="7170" width="9.5703125" style="1" customWidth="1"/>
    <col min="7171" max="7174" width="10.5703125" style="1" customWidth="1"/>
    <col min="7175" max="7180" width="13.28515625" style="1" customWidth="1"/>
    <col min="7181" max="7181" width="14.7109375" style="1" customWidth="1"/>
    <col min="7182" max="7182" width="6.28515625" style="1" customWidth="1"/>
    <col min="7183" max="7184" width="9.140625" style="1" customWidth="1"/>
    <col min="7185" max="7185" width="11.85546875" style="1" customWidth="1"/>
    <col min="7186" max="7186" width="12.42578125" style="1" customWidth="1"/>
    <col min="7187" max="7187" width="9.140625" style="1"/>
    <col min="7188" max="7188" width="13.140625" style="1" customWidth="1"/>
    <col min="7189" max="7424" width="9.140625" style="1"/>
    <col min="7425" max="7426" width="9.5703125" style="1" customWidth="1"/>
    <col min="7427" max="7430" width="10.5703125" style="1" customWidth="1"/>
    <col min="7431" max="7436" width="13.28515625" style="1" customWidth="1"/>
    <col min="7437" max="7437" width="14.7109375" style="1" customWidth="1"/>
    <col min="7438" max="7438" width="6.28515625" style="1" customWidth="1"/>
    <col min="7439" max="7440" width="9.140625" style="1" customWidth="1"/>
    <col min="7441" max="7441" width="11.85546875" style="1" customWidth="1"/>
    <col min="7442" max="7442" width="12.42578125" style="1" customWidth="1"/>
    <col min="7443" max="7443" width="9.140625" style="1"/>
    <col min="7444" max="7444" width="13.140625" style="1" customWidth="1"/>
    <col min="7445" max="7680" width="9.140625" style="1"/>
    <col min="7681" max="7682" width="9.5703125" style="1" customWidth="1"/>
    <col min="7683" max="7686" width="10.5703125" style="1" customWidth="1"/>
    <col min="7687" max="7692" width="13.28515625" style="1" customWidth="1"/>
    <col min="7693" max="7693" width="14.7109375" style="1" customWidth="1"/>
    <col min="7694" max="7694" width="6.28515625" style="1" customWidth="1"/>
    <col min="7695" max="7696" width="9.140625" style="1" customWidth="1"/>
    <col min="7697" max="7697" width="11.85546875" style="1" customWidth="1"/>
    <col min="7698" max="7698" width="12.42578125" style="1" customWidth="1"/>
    <col min="7699" max="7699" width="9.140625" style="1"/>
    <col min="7700" max="7700" width="13.140625" style="1" customWidth="1"/>
    <col min="7701" max="7936" width="9.140625" style="1"/>
    <col min="7937" max="7938" width="9.5703125" style="1" customWidth="1"/>
    <col min="7939" max="7942" width="10.5703125" style="1" customWidth="1"/>
    <col min="7943" max="7948" width="13.28515625" style="1" customWidth="1"/>
    <col min="7949" max="7949" width="14.7109375" style="1" customWidth="1"/>
    <col min="7950" max="7950" width="6.28515625" style="1" customWidth="1"/>
    <col min="7951" max="7952" width="9.140625" style="1" customWidth="1"/>
    <col min="7953" max="7953" width="11.85546875" style="1" customWidth="1"/>
    <col min="7954" max="7954" width="12.42578125" style="1" customWidth="1"/>
    <col min="7955" max="7955" width="9.140625" style="1"/>
    <col min="7956" max="7956" width="13.140625" style="1" customWidth="1"/>
    <col min="7957" max="8192" width="9.140625" style="1"/>
    <col min="8193" max="8194" width="9.5703125" style="1" customWidth="1"/>
    <col min="8195" max="8198" width="10.5703125" style="1" customWidth="1"/>
    <col min="8199" max="8204" width="13.28515625" style="1" customWidth="1"/>
    <col min="8205" max="8205" width="14.7109375" style="1" customWidth="1"/>
    <col min="8206" max="8206" width="6.28515625" style="1" customWidth="1"/>
    <col min="8207" max="8208" width="9.140625" style="1" customWidth="1"/>
    <col min="8209" max="8209" width="11.85546875" style="1" customWidth="1"/>
    <col min="8210" max="8210" width="12.42578125" style="1" customWidth="1"/>
    <col min="8211" max="8211" width="9.140625" style="1"/>
    <col min="8212" max="8212" width="13.140625" style="1" customWidth="1"/>
    <col min="8213" max="8448" width="9.140625" style="1"/>
    <col min="8449" max="8450" width="9.5703125" style="1" customWidth="1"/>
    <col min="8451" max="8454" width="10.5703125" style="1" customWidth="1"/>
    <col min="8455" max="8460" width="13.28515625" style="1" customWidth="1"/>
    <col min="8461" max="8461" width="14.7109375" style="1" customWidth="1"/>
    <col min="8462" max="8462" width="6.28515625" style="1" customWidth="1"/>
    <col min="8463" max="8464" width="9.140625" style="1" customWidth="1"/>
    <col min="8465" max="8465" width="11.85546875" style="1" customWidth="1"/>
    <col min="8466" max="8466" width="12.42578125" style="1" customWidth="1"/>
    <col min="8467" max="8467" width="9.140625" style="1"/>
    <col min="8468" max="8468" width="13.140625" style="1" customWidth="1"/>
    <col min="8469" max="8704" width="9.140625" style="1"/>
    <col min="8705" max="8706" width="9.5703125" style="1" customWidth="1"/>
    <col min="8707" max="8710" width="10.5703125" style="1" customWidth="1"/>
    <col min="8711" max="8716" width="13.28515625" style="1" customWidth="1"/>
    <col min="8717" max="8717" width="14.7109375" style="1" customWidth="1"/>
    <col min="8718" max="8718" width="6.28515625" style="1" customWidth="1"/>
    <col min="8719" max="8720" width="9.140625" style="1" customWidth="1"/>
    <col min="8721" max="8721" width="11.85546875" style="1" customWidth="1"/>
    <col min="8722" max="8722" width="12.42578125" style="1" customWidth="1"/>
    <col min="8723" max="8723" width="9.140625" style="1"/>
    <col min="8724" max="8724" width="13.140625" style="1" customWidth="1"/>
    <col min="8725" max="8960" width="9.140625" style="1"/>
    <col min="8961" max="8962" width="9.5703125" style="1" customWidth="1"/>
    <col min="8963" max="8966" width="10.5703125" style="1" customWidth="1"/>
    <col min="8967" max="8972" width="13.28515625" style="1" customWidth="1"/>
    <col min="8973" max="8973" width="14.7109375" style="1" customWidth="1"/>
    <col min="8974" max="8974" width="6.28515625" style="1" customWidth="1"/>
    <col min="8975" max="8976" width="9.140625" style="1" customWidth="1"/>
    <col min="8977" max="8977" width="11.85546875" style="1" customWidth="1"/>
    <col min="8978" max="8978" width="12.42578125" style="1" customWidth="1"/>
    <col min="8979" max="8979" width="9.140625" style="1"/>
    <col min="8980" max="8980" width="13.140625" style="1" customWidth="1"/>
    <col min="8981" max="9216" width="9.140625" style="1"/>
    <col min="9217" max="9218" width="9.5703125" style="1" customWidth="1"/>
    <col min="9219" max="9222" width="10.5703125" style="1" customWidth="1"/>
    <col min="9223" max="9228" width="13.28515625" style="1" customWidth="1"/>
    <col min="9229" max="9229" width="14.7109375" style="1" customWidth="1"/>
    <col min="9230" max="9230" width="6.28515625" style="1" customWidth="1"/>
    <col min="9231" max="9232" width="9.140625" style="1" customWidth="1"/>
    <col min="9233" max="9233" width="11.85546875" style="1" customWidth="1"/>
    <col min="9234" max="9234" width="12.42578125" style="1" customWidth="1"/>
    <col min="9235" max="9235" width="9.140625" style="1"/>
    <col min="9236" max="9236" width="13.140625" style="1" customWidth="1"/>
    <col min="9237" max="9472" width="9.140625" style="1"/>
    <col min="9473" max="9474" width="9.5703125" style="1" customWidth="1"/>
    <col min="9475" max="9478" width="10.5703125" style="1" customWidth="1"/>
    <col min="9479" max="9484" width="13.28515625" style="1" customWidth="1"/>
    <col min="9485" max="9485" width="14.7109375" style="1" customWidth="1"/>
    <col min="9486" max="9486" width="6.28515625" style="1" customWidth="1"/>
    <col min="9487" max="9488" width="9.140625" style="1" customWidth="1"/>
    <col min="9489" max="9489" width="11.85546875" style="1" customWidth="1"/>
    <col min="9490" max="9490" width="12.42578125" style="1" customWidth="1"/>
    <col min="9491" max="9491" width="9.140625" style="1"/>
    <col min="9492" max="9492" width="13.140625" style="1" customWidth="1"/>
    <col min="9493" max="9728" width="9.140625" style="1"/>
    <col min="9729" max="9730" width="9.5703125" style="1" customWidth="1"/>
    <col min="9731" max="9734" width="10.5703125" style="1" customWidth="1"/>
    <col min="9735" max="9740" width="13.28515625" style="1" customWidth="1"/>
    <col min="9741" max="9741" width="14.7109375" style="1" customWidth="1"/>
    <col min="9742" max="9742" width="6.28515625" style="1" customWidth="1"/>
    <col min="9743" max="9744" width="9.140625" style="1" customWidth="1"/>
    <col min="9745" max="9745" width="11.85546875" style="1" customWidth="1"/>
    <col min="9746" max="9746" width="12.42578125" style="1" customWidth="1"/>
    <col min="9747" max="9747" width="9.140625" style="1"/>
    <col min="9748" max="9748" width="13.140625" style="1" customWidth="1"/>
    <col min="9749" max="9984" width="9.140625" style="1"/>
    <col min="9985" max="9986" width="9.5703125" style="1" customWidth="1"/>
    <col min="9987" max="9990" width="10.5703125" style="1" customWidth="1"/>
    <col min="9991" max="9996" width="13.28515625" style="1" customWidth="1"/>
    <col min="9997" max="9997" width="14.7109375" style="1" customWidth="1"/>
    <col min="9998" max="9998" width="6.28515625" style="1" customWidth="1"/>
    <col min="9999" max="10000" width="9.140625" style="1" customWidth="1"/>
    <col min="10001" max="10001" width="11.85546875" style="1" customWidth="1"/>
    <col min="10002" max="10002" width="12.42578125" style="1" customWidth="1"/>
    <col min="10003" max="10003" width="9.140625" style="1"/>
    <col min="10004" max="10004" width="13.140625" style="1" customWidth="1"/>
    <col min="10005" max="10240" width="9.140625" style="1"/>
    <col min="10241" max="10242" width="9.5703125" style="1" customWidth="1"/>
    <col min="10243" max="10246" width="10.5703125" style="1" customWidth="1"/>
    <col min="10247" max="10252" width="13.28515625" style="1" customWidth="1"/>
    <col min="10253" max="10253" width="14.7109375" style="1" customWidth="1"/>
    <col min="10254" max="10254" width="6.28515625" style="1" customWidth="1"/>
    <col min="10255" max="10256" width="9.140625" style="1" customWidth="1"/>
    <col min="10257" max="10257" width="11.85546875" style="1" customWidth="1"/>
    <col min="10258" max="10258" width="12.42578125" style="1" customWidth="1"/>
    <col min="10259" max="10259" width="9.140625" style="1"/>
    <col min="10260" max="10260" width="13.140625" style="1" customWidth="1"/>
    <col min="10261" max="10496" width="9.140625" style="1"/>
    <col min="10497" max="10498" width="9.5703125" style="1" customWidth="1"/>
    <col min="10499" max="10502" width="10.5703125" style="1" customWidth="1"/>
    <col min="10503" max="10508" width="13.28515625" style="1" customWidth="1"/>
    <col min="10509" max="10509" width="14.7109375" style="1" customWidth="1"/>
    <col min="10510" max="10510" width="6.28515625" style="1" customWidth="1"/>
    <col min="10511" max="10512" width="9.140625" style="1" customWidth="1"/>
    <col min="10513" max="10513" width="11.85546875" style="1" customWidth="1"/>
    <col min="10514" max="10514" width="12.42578125" style="1" customWidth="1"/>
    <col min="10515" max="10515" width="9.140625" style="1"/>
    <col min="10516" max="10516" width="13.140625" style="1" customWidth="1"/>
    <col min="10517" max="10752" width="9.140625" style="1"/>
    <col min="10753" max="10754" width="9.5703125" style="1" customWidth="1"/>
    <col min="10755" max="10758" width="10.5703125" style="1" customWidth="1"/>
    <col min="10759" max="10764" width="13.28515625" style="1" customWidth="1"/>
    <col min="10765" max="10765" width="14.7109375" style="1" customWidth="1"/>
    <col min="10766" max="10766" width="6.28515625" style="1" customWidth="1"/>
    <col min="10767" max="10768" width="9.140625" style="1" customWidth="1"/>
    <col min="10769" max="10769" width="11.85546875" style="1" customWidth="1"/>
    <col min="10770" max="10770" width="12.42578125" style="1" customWidth="1"/>
    <col min="10771" max="10771" width="9.140625" style="1"/>
    <col min="10772" max="10772" width="13.140625" style="1" customWidth="1"/>
    <col min="10773" max="11008" width="9.140625" style="1"/>
    <col min="11009" max="11010" width="9.5703125" style="1" customWidth="1"/>
    <col min="11011" max="11014" width="10.5703125" style="1" customWidth="1"/>
    <col min="11015" max="11020" width="13.28515625" style="1" customWidth="1"/>
    <col min="11021" max="11021" width="14.7109375" style="1" customWidth="1"/>
    <col min="11022" max="11022" width="6.28515625" style="1" customWidth="1"/>
    <col min="11023" max="11024" width="9.140625" style="1" customWidth="1"/>
    <col min="11025" max="11025" width="11.85546875" style="1" customWidth="1"/>
    <col min="11026" max="11026" width="12.42578125" style="1" customWidth="1"/>
    <col min="11027" max="11027" width="9.140625" style="1"/>
    <col min="11028" max="11028" width="13.140625" style="1" customWidth="1"/>
    <col min="11029" max="11264" width="9.140625" style="1"/>
    <col min="11265" max="11266" width="9.5703125" style="1" customWidth="1"/>
    <col min="11267" max="11270" width="10.5703125" style="1" customWidth="1"/>
    <col min="11271" max="11276" width="13.28515625" style="1" customWidth="1"/>
    <col min="11277" max="11277" width="14.7109375" style="1" customWidth="1"/>
    <col min="11278" max="11278" width="6.28515625" style="1" customWidth="1"/>
    <col min="11279" max="11280" width="9.140625" style="1" customWidth="1"/>
    <col min="11281" max="11281" width="11.85546875" style="1" customWidth="1"/>
    <col min="11282" max="11282" width="12.42578125" style="1" customWidth="1"/>
    <col min="11283" max="11283" width="9.140625" style="1"/>
    <col min="11284" max="11284" width="13.140625" style="1" customWidth="1"/>
    <col min="11285" max="11520" width="9.140625" style="1"/>
    <col min="11521" max="11522" width="9.5703125" style="1" customWidth="1"/>
    <col min="11523" max="11526" width="10.5703125" style="1" customWidth="1"/>
    <col min="11527" max="11532" width="13.28515625" style="1" customWidth="1"/>
    <col min="11533" max="11533" width="14.7109375" style="1" customWidth="1"/>
    <col min="11534" max="11534" width="6.28515625" style="1" customWidth="1"/>
    <col min="11535" max="11536" width="9.140625" style="1" customWidth="1"/>
    <col min="11537" max="11537" width="11.85546875" style="1" customWidth="1"/>
    <col min="11538" max="11538" width="12.42578125" style="1" customWidth="1"/>
    <col min="11539" max="11539" width="9.140625" style="1"/>
    <col min="11540" max="11540" width="13.140625" style="1" customWidth="1"/>
    <col min="11541" max="11776" width="9.140625" style="1"/>
    <col min="11777" max="11778" width="9.5703125" style="1" customWidth="1"/>
    <col min="11779" max="11782" width="10.5703125" style="1" customWidth="1"/>
    <col min="11783" max="11788" width="13.28515625" style="1" customWidth="1"/>
    <col min="11789" max="11789" width="14.7109375" style="1" customWidth="1"/>
    <col min="11790" max="11790" width="6.28515625" style="1" customWidth="1"/>
    <col min="11791" max="11792" width="9.140625" style="1" customWidth="1"/>
    <col min="11793" max="11793" width="11.85546875" style="1" customWidth="1"/>
    <col min="11794" max="11794" width="12.42578125" style="1" customWidth="1"/>
    <col min="11795" max="11795" width="9.140625" style="1"/>
    <col min="11796" max="11796" width="13.140625" style="1" customWidth="1"/>
    <col min="11797" max="12032" width="9.140625" style="1"/>
    <col min="12033" max="12034" width="9.5703125" style="1" customWidth="1"/>
    <col min="12035" max="12038" width="10.5703125" style="1" customWidth="1"/>
    <col min="12039" max="12044" width="13.28515625" style="1" customWidth="1"/>
    <col min="12045" max="12045" width="14.7109375" style="1" customWidth="1"/>
    <col min="12046" max="12046" width="6.28515625" style="1" customWidth="1"/>
    <col min="12047" max="12048" width="9.140625" style="1" customWidth="1"/>
    <col min="12049" max="12049" width="11.85546875" style="1" customWidth="1"/>
    <col min="12050" max="12050" width="12.42578125" style="1" customWidth="1"/>
    <col min="12051" max="12051" width="9.140625" style="1"/>
    <col min="12052" max="12052" width="13.140625" style="1" customWidth="1"/>
    <col min="12053" max="12288" width="9.140625" style="1"/>
    <col min="12289" max="12290" width="9.5703125" style="1" customWidth="1"/>
    <col min="12291" max="12294" width="10.5703125" style="1" customWidth="1"/>
    <col min="12295" max="12300" width="13.28515625" style="1" customWidth="1"/>
    <col min="12301" max="12301" width="14.7109375" style="1" customWidth="1"/>
    <col min="12302" max="12302" width="6.28515625" style="1" customWidth="1"/>
    <col min="12303" max="12304" width="9.140625" style="1" customWidth="1"/>
    <col min="12305" max="12305" width="11.85546875" style="1" customWidth="1"/>
    <col min="12306" max="12306" width="12.42578125" style="1" customWidth="1"/>
    <col min="12307" max="12307" width="9.140625" style="1"/>
    <col min="12308" max="12308" width="13.140625" style="1" customWidth="1"/>
    <col min="12309" max="12544" width="9.140625" style="1"/>
    <col min="12545" max="12546" width="9.5703125" style="1" customWidth="1"/>
    <col min="12547" max="12550" width="10.5703125" style="1" customWidth="1"/>
    <col min="12551" max="12556" width="13.28515625" style="1" customWidth="1"/>
    <col min="12557" max="12557" width="14.7109375" style="1" customWidth="1"/>
    <col min="12558" max="12558" width="6.28515625" style="1" customWidth="1"/>
    <col min="12559" max="12560" width="9.140625" style="1" customWidth="1"/>
    <col min="12561" max="12561" width="11.85546875" style="1" customWidth="1"/>
    <col min="12562" max="12562" width="12.42578125" style="1" customWidth="1"/>
    <col min="12563" max="12563" width="9.140625" style="1"/>
    <col min="12564" max="12564" width="13.140625" style="1" customWidth="1"/>
    <col min="12565" max="12800" width="9.140625" style="1"/>
    <col min="12801" max="12802" width="9.5703125" style="1" customWidth="1"/>
    <col min="12803" max="12806" width="10.5703125" style="1" customWidth="1"/>
    <col min="12807" max="12812" width="13.28515625" style="1" customWidth="1"/>
    <col min="12813" max="12813" width="14.7109375" style="1" customWidth="1"/>
    <col min="12814" max="12814" width="6.28515625" style="1" customWidth="1"/>
    <col min="12815" max="12816" width="9.140625" style="1" customWidth="1"/>
    <col min="12817" max="12817" width="11.85546875" style="1" customWidth="1"/>
    <col min="12818" max="12818" width="12.42578125" style="1" customWidth="1"/>
    <col min="12819" max="12819" width="9.140625" style="1"/>
    <col min="12820" max="12820" width="13.140625" style="1" customWidth="1"/>
    <col min="12821" max="13056" width="9.140625" style="1"/>
    <col min="13057" max="13058" width="9.5703125" style="1" customWidth="1"/>
    <col min="13059" max="13062" width="10.5703125" style="1" customWidth="1"/>
    <col min="13063" max="13068" width="13.28515625" style="1" customWidth="1"/>
    <col min="13069" max="13069" width="14.7109375" style="1" customWidth="1"/>
    <col min="13070" max="13070" width="6.28515625" style="1" customWidth="1"/>
    <col min="13071" max="13072" width="9.140625" style="1" customWidth="1"/>
    <col min="13073" max="13073" width="11.85546875" style="1" customWidth="1"/>
    <col min="13074" max="13074" width="12.42578125" style="1" customWidth="1"/>
    <col min="13075" max="13075" width="9.140625" style="1"/>
    <col min="13076" max="13076" width="13.140625" style="1" customWidth="1"/>
    <col min="13077" max="13312" width="9.140625" style="1"/>
    <col min="13313" max="13314" width="9.5703125" style="1" customWidth="1"/>
    <col min="13315" max="13318" width="10.5703125" style="1" customWidth="1"/>
    <col min="13319" max="13324" width="13.28515625" style="1" customWidth="1"/>
    <col min="13325" max="13325" width="14.7109375" style="1" customWidth="1"/>
    <col min="13326" max="13326" width="6.28515625" style="1" customWidth="1"/>
    <col min="13327" max="13328" width="9.140625" style="1" customWidth="1"/>
    <col min="13329" max="13329" width="11.85546875" style="1" customWidth="1"/>
    <col min="13330" max="13330" width="12.42578125" style="1" customWidth="1"/>
    <col min="13331" max="13331" width="9.140625" style="1"/>
    <col min="13332" max="13332" width="13.140625" style="1" customWidth="1"/>
    <col min="13333" max="13568" width="9.140625" style="1"/>
    <col min="13569" max="13570" width="9.5703125" style="1" customWidth="1"/>
    <col min="13571" max="13574" width="10.5703125" style="1" customWidth="1"/>
    <col min="13575" max="13580" width="13.28515625" style="1" customWidth="1"/>
    <col min="13581" max="13581" width="14.7109375" style="1" customWidth="1"/>
    <col min="13582" max="13582" width="6.28515625" style="1" customWidth="1"/>
    <col min="13583" max="13584" width="9.140625" style="1" customWidth="1"/>
    <col min="13585" max="13585" width="11.85546875" style="1" customWidth="1"/>
    <col min="13586" max="13586" width="12.42578125" style="1" customWidth="1"/>
    <col min="13587" max="13587" width="9.140625" style="1"/>
    <col min="13588" max="13588" width="13.140625" style="1" customWidth="1"/>
    <col min="13589" max="13824" width="9.140625" style="1"/>
    <col min="13825" max="13826" width="9.5703125" style="1" customWidth="1"/>
    <col min="13827" max="13830" width="10.5703125" style="1" customWidth="1"/>
    <col min="13831" max="13836" width="13.28515625" style="1" customWidth="1"/>
    <col min="13837" max="13837" width="14.7109375" style="1" customWidth="1"/>
    <col min="13838" max="13838" width="6.28515625" style="1" customWidth="1"/>
    <col min="13839" max="13840" width="9.140625" style="1" customWidth="1"/>
    <col min="13841" max="13841" width="11.85546875" style="1" customWidth="1"/>
    <col min="13842" max="13842" width="12.42578125" style="1" customWidth="1"/>
    <col min="13843" max="13843" width="9.140625" style="1"/>
    <col min="13844" max="13844" width="13.140625" style="1" customWidth="1"/>
    <col min="13845" max="14080" width="9.140625" style="1"/>
    <col min="14081" max="14082" width="9.5703125" style="1" customWidth="1"/>
    <col min="14083" max="14086" width="10.5703125" style="1" customWidth="1"/>
    <col min="14087" max="14092" width="13.28515625" style="1" customWidth="1"/>
    <col min="14093" max="14093" width="14.7109375" style="1" customWidth="1"/>
    <col min="14094" max="14094" width="6.28515625" style="1" customWidth="1"/>
    <col min="14095" max="14096" width="9.140625" style="1" customWidth="1"/>
    <col min="14097" max="14097" width="11.85546875" style="1" customWidth="1"/>
    <col min="14098" max="14098" width="12.42578125" style="1" customWidth="1"/>
    <col min="14099" max="14099" width="9.140625" style="1"/>
    <col min="14100" max="14100" width="13.140625" style="1" customWidth="1"/>
    <col min="14101" max="14336" width="9.140625" style="1"/>
    <col min="14337" max="14338" width="9.5703125" style="1" customWidth="1"/>
    <col min="14339" max="14342" width="10.5703125" style="1" customWidth="1"/>
    <col min="14343" max="14348" width="13.28515625" style="1" customWidth="1"/>
    <col min="14349" max="14349" width="14.7109375" style="1" customWidth="1"/>
    <col min="14350" max="14350" width="6.28515625" style="1" customWidth="1"/>
    <col min="14351" max="14352" width="9.140625" style="1" customWidth="1"/>
    <col min="14353" max="14353" width="11.85546875" style="1" customWidth="1"/>
    <col min="14354" max="14354" width="12.42578125" style="1" customWidth="1"/>
    <col min="14355" max="14355" width="9.140625" style="1"/>
    <col min="14356" max="14356" width="13.140625" style="1" customWidth="1"/>
    <col min="14357" max="14592" width="9.140625" style="1"/>
    <col min="14593" max="14594" width="9.5703125" style="1" customWidth="1"/>
    <col min="14595" max="14598" width="10.5703125" style="1" customWidth="1"/>
    <col min="14599" max="14604" width="13.28515625" style="1" customWidth="1"/>
    <col min="14605" max="14605" width="14.7109375" style="1" customWidth="1"/>
    <col min="14606" max="14606" width="6.28515625" style="1" customWidth="1"/>
    <col min="14607" max="14608" width="9.140625" style="1" customWidth="1"/>
    <col min="14609" max="14609" width="11.85546875" style="1" customWidth="1"/>
    <col min="14610" max="14610" width="12.42578125" style="1" customWidth="1"/>
    <col min="14611" max="14611" width="9.140625" style="1"/>
    <col min="14612" max="14612" width="13.140625" style="1" customWidth="1"/>
    <col min="14613" max="14848" width="9.140625" style="1"/>
    <col min="14849" max="14850" width="9.5703125" style="1" customWidth="1"/>
    <col min="14851" max="14854" width="10.5703125" style="1" customWidth="1"/>
    <col min="14855" max="14860" width="13.28515625" style="1" customWidth="1"/>
    <col min="14861" max="14861" width="14.7109375" style="1" customWidth="1"/>
    <col min="14862" max="14862" width="6.28515625" style="1" customWidth="1"/>
    <col min="14863" max="14864" width="9.140625" style="1" customWidth="1"/>
    <col min="14865" max="14865" width="11.85546875" style="1" customWidth="1"/>
    <col min="14866" max="14866" width="12.42578125" style="1" customWidth="1"/>
    <col min="14867" max="14867" width="9.140625" style="1"/>
    <col min="14868" max="14868" width="13.140625" style="1" customWidth="1"/>
    <col min="14869" max="15104" width="9.140625" style="1"/>
    <col min="15105" max="15106" width="9.5703125" style="1" customWidth="1"/>
    <col min="15107" max="15110" width="10.5703125" style="1" customWidth="1"/>
    <col min="15111" max="15116" width="13.28515625" style="1" customWidth="1"/>
    <col min="15117" max="15117" width="14.7109375" style="1" customWidth="1"/>
    <col min="15118" max="15118" width="6.28515625" style="1" customWidth="1"/>
    <col min="15119" max="15120" width="9.140625" style="1" customWidth="1"/>
    <col min="15121" max="15121" width="11.85546875" style="1" customWidth="1"/>
    <col min="15122" max="15122" width="12.42578125" style="1" customWidth="1"/>
    <col min="15123" max="15123" width="9.140625" style="1"/>
    <col min="15124" max="15124" width="13.140625" style="1" customWidth="1"/>
    <col min="15125" max="15360" width="9.140625" style="1"/>
    <col min="15361" max="15362" width="9.5703125" style="1" customWidth="1"/>
    <col min="15363" max="15366" width="10.5703125" style="1" customWidth="1"/>
    <col min="15367" max="15372" width="13.28515625" style="1" customWidth="1"/>
    <col min="15373" max="15373" width="14.7109375" style="1" customWidth="1"/>
    <col min="15374" max="15374" width="6.28515625" style="1" customWidth="1"/>
    <col min="15375" max="15376" width="9.140625" style="1" customWidth="1"/>
    <col min="15377" max="15377" width="11.85546875" style="1" customWidth="1"/>
    <col min="15378" max="15378" width="12.42578125" style="1" customWidth="1"/>
    <col min="15379" max="15379" width="9.140625" style="1"/>
    <col min="15380" max="15380" width="13.140625" style="1" customWidth="1"/>
    <col min="15381" max="15616" width="9.140625" style="1"/>
    <col min="15617" max="15618" width="9.5703125" style="1" customWidth="1"/>
    <col min="15619" max="15622" width="10.5703125" style="1" customWidth="1"/>
    <col min="15623" max="15628" width="13.28515625" style="1" customWidth="1"/>
    <col min="15629" max="15629" width="14.7109375" style="1" customWidth="1"/>
    <col min="15630" max="15630" width="6.28515625" style="1" customWidth="1"/>
    <col min="15631" max="15632" width="9.140625" style="1" customWidth="1"/>
    <col min="15633" max="15633" width="11.85546875" style="1" customWidth="1"/>
    <col min="15634" max="15634" width="12.42578125" style="1" customWidth="1"/>
    <col min="15635" max="15635" width="9.140625" style="1"/>
    <col min="15636" max="15636" width="13.140625" style="1" customWidth="1"/>
    <col min="15637" max="15872" width="9.140625" style="1"/>
    <col min="15873" max="15874" width="9.5703125" style="1" customWidth="1"/>
    <col min="15875" max="15878" width="10.5703125" style="1" customWidth="1"/>
    <col min="15879" max="15884" width="13.28515625" style="1" customWidth="1"/>
    <col min="15885" max="15885" width="14.7109375" style="1" customWidth="1"/>
    <col min="15886" max="15886" width="6.28515625" style="1" customWidth="1"/>
    <col min="15887" max="15888" width="9.140625" style="1" customWidth="1"/>
    <col min="15889" max="15889" width="11.85546875" style="1" customWidth="1"/>
    <col min="15890" max="15890" width="12.42578125" style="1" customWidth="1"/>
    <col min="15891" max="15891" width="9.140625" style="1"/>
    <col min="15892" max="15892" width="13.140625" style="1" customWidth="1"/>
    <col min="15893" max="16128" width="9.140625" style="1"/>
    <col min="16129" max="16130" width="9.5703125" style="1" customWidth="1"/>
    <col min="16131" max="16134" width="10.5703125" style="1" customWidth="1"/>
    <col min="16135" max="16140" width="13.28515625" style="1" customWidth="1"/>
    <col min="16141" max="16141" width="14.7109375" style="1" customWidth="1"/>
    <col min="16142" max="16142" width="6.28515625" style="1" customWidth="1"/>
    <col min="16143" max="16144" width="9.140625" style="1" customWidth="1"/>
    <col min="16145" max="16145" width="11.85546875" style="1" customWidth="1"/>
    <col min="16146" max="16146" width="12.42578125" style="1" customWidth="1"/>
    <col min="16147" max="16147" width="9.140625" style="1"/>
    <col min="16148" max="16148" width="13.140625" style="1" customWidth="1"/>
    <col min="16149" max="16384" width="9.140625" style="1"/>
  </cols>
  <sheetData>
    <row r="1" spans="1:20" ht="15.75">
      <c r="A1" s="138" t="s">
        <v>68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20" ht="15.75">
      <c r="A2" s="138" t="s">
        <v>39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20" ht="15.75">
      <c r="A3" s="138" t="s">
        <v>86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20" s="73" customFormat="1" ht="15.75">
      <c r="A4" s="139" t="s">
        <v>69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20" ht="21" customHeight="1">
      <c r="A5" s="140" t="s">
        <v>40</v>
      </c>
      <c r="B5" s="141" t="s">
        <v>41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3"/>
    </row>
    <row r="6" spans="1:20" ht="33.75" customHeight="1">
      <c r="A6" s="140"/>
      <c r="B6" s="74" t="s">
        <v>42</v>
      </c>
      <c r="C6" s="74" t="s">
        <v>43</v>
      </c>
      <c r="D6" s="74" t="s">
        <v>44</v>
      </c>
      <c r="E6" s="74" t="s">
        <v>45</v>
      </c>
      <c r="F6" s="74" t="s">
        <v>46</v>
      </c>
      <c r="G6" s="74" t="s">
        <v>47</v>
      </c>
      <c r="H6" s="74" t="s">
        <v>29</v>
      </c>
      <c r="I6" s="74" t="s">
        <v>30</v>
      </c>
      <c r="J6" s="74" t="s">
        <v>31</v>
      </c>
      <c r="K6" s="74" t="s">
        <v>32</v>
      </c>
      <c r="L6" s="74" t="s">
        <v>33</v>
      </c>
      <c r="M6" s="74" t="s">
        <v>48</v>
      </c>
      <c r="O6" s="75"/>
      <c r="Q6" s="76" t="s">
        <v>71</v>
      </c>
      <c r="R6" s="75" t="s">
        <v>72</v>
      </c>
      <c r="S6" s="77"/>
      <c r="T6" s="76"/>
    </row>
    <row r="7" spans="1:20" ht="15.75">
      <c r="A7" s="78">
        <v>5</v>
      </c>
      <c r="B7" s="79">
        <v>225</v>
      </c>
      <c r="C7" s="79">
        <v>450</v>
      </c>
      <c r="D7" s="79">
        <v>675</v>
      </c>
      <c r="E7" s="79">
        <v>900</v>
      </c>
      <c r="F7" s="79">
        <v>1125</v>
      </c>
      <c r="G7" s="79">
        <v>1350</v>
      </c>
      <c r="H7" s="79">
        <v>2700</v>
      </c>
      <c r="I7" s="79">
        <v>4050</v>
      </c>
      <c r="J7" s="79">
        <v>5400</v>
      </c>
      <c r="K7" s="79">
        <v>6750</v>
      </c>
      <c r="L7" s="79">
        <v>8100</v>
      </c>
      <c r="M7" s="79">
        <v>16200</v>
      </c>
      <c r="N7" s="80">
        <f>50/30</f>
        <v>1.6666666666666667</v>
      </c>
      <c r="O7" s="24"/>
      <c r="Q7" s="25"/>
      <c r="R7" s="26">
        <v>24.6</v>
      </c>
      <c r="T7" s="81"/>
    </row>
    <row r="8" spans="1:20" ht="15.75">
      <c r="A8" s="78">
        <v>6</v>
      </c>
      <c r="B8" s="79">
        <v>225</v>
      </c>
      <c r="C8" s="79">
        <v>450</v>
      </c>
      <c r="D8" s="79">
        <v>675</v>
      </c>
      <c r="E8" s="79">
        <v>900</v>
      </c>
      <c r="F8" s="79">
        <v>1125</v>
      </c>
      <c r="G8" s="79">
        <v>1350</v>
      </c>
      <c r="H8" s="79">
        <v>2700</v>
      </c>
      <c r="I8" s="79">
        <v>4050</v>
      </c>
      <c r="J8" s="79">
        <v>5400</v>
      </c>
      <c r="K8" s="79">
        <v>6750</v>
      </c>
      <c r="L8" s="79">
        <v>8100</v>
      </c>
      <c r="M8" s="79">
        <v>16200</v>
      </c>
      <c r="N8" s="82"/>
      <c r="O8" s="24"/>
      <c r="Q8" s="25"/>
      <c r="R8" s="26">
        <v>24.6</v>
      </c>
      <c r="T8" s="81"/>
    </row>
    <row r="9" spans="1:20" ht="15.75">
      <c r="A9" s="78">
        <v>7</v>
      </c>
      <c r="B9" s="79">
        <v>225</v>
      </c>
      <c r="C9" s="79">
        <v>450</v>
      </c>
      <c r="D9" s="79">
        <v>675</v>
      </c>
      <c r="E9" s="79">
        <v>900</v>
      </c>
      <c r="F9" s="79">
        <v>1125</v>
      </c>
      <c r="G9" s="79">
        <v>1350</v>
      </c>
      <c r="H9" s="79">
        <v>2700</v>
      </c>
      <c r="I9" s="79">
        <v>4050</v>
      </c>
      <c r="J9" s="79">
        <v>5400</v>
      </c>
      <c r="K9" s="79">
        <v>6750</v>
      </c>
      <c r="L9" s="79">
        <v>8100</v>
      </c>
      <c r="M9" s="79">
        <v>16200</v>
      </c>
      <c r="N9" s="82"/>
      <c r="O9" s="24"/>
      <c r="Q9" s="25"/>
      <c r="R9" s="26">
        <v>24.6</v>
      </c>
      <c r="T9" s="81"/>
    </row>
    <row r="10" spans="1:20" ht="15.75">
      <c r="A10" s="78">
        <v>8</v>
      </c>
      <c r="B10" s="79">
        <v>225</v>
      </c>
      <c r="C10" s="79">
        <v>450</v>
      </c>
      <c r="D10" s="79">
        <v>675</v>
      </c>
      <c r="E10" s="79">
        <v>900</v>
      </c>
      <c r="F10" s="79">
        <v>1125</v>
      </c>
      <c r="G10" s="79">
        <v>1350</v>
      </c>
      <c r="H10" s="79">
        <v>2700</v>
      </c>
      <c r="I10" s="79">
        <v>4050</v>
      </c>
      <c r="J10" s="79">
        <v>5400</v>
      </c>
      <c r="K10" s="79">
        <v>6750</v>
      </c>
      <c r="L10" s="79">
        <v>8100</v>
      </c>
      <c r="M10" s="79">
        <v>16200</v>
      </c>
      <c r="N10" s="82"/>
      <c r="O10" s="24"/>
      <c r="Q10" s="25"/>
      <c r="R10" s="26">
        <v>24.6</v>
      </c>
      <c r="T10" s="81"/>
    </row>
    <row r="11" spans="1:20" ht="15.75">
      <c r="A11" s="78">
        <v>9</v>
      </c>
      <c r="B11" s="79">
        <v>225</v>
      </c>
      <c r="C11" s="79">
        <v>450</v>
      </c>
      <c r="D11" s="79">
        <v>675</v>
      </c>
      <c r="E11" s="79">
        <v>900</v>
      </c>
      <c r="F11" s="79">
        <v>1125</v>
      </c>
      <c r="G11" s="79">
        <v>1350</v>
      </c>
      <c r="H11" s="79">
        <v>2700</v>
      </c>
      <c r="I11" s="79">
        <v>4050</v>
      </c>
      <c r="J11" s="79">
        <v>5400</v>
      </c>
      <c r="K11" s="79">
        <v>6750</v>
      </c>
      <c r="L11" s="79">
        <v>8100</v>
      </c>
      <c r="M11" s="79">
        <v>16200</v>
      </c>
      <c r="N11" s="82"/>
      <c r="O11" s="24"/>
      <c r="Q11" s="25"/>
      <c r="R11" s="26">
        <v>24.6</v>
      </c>
      <c r="T11" s="81"/>
    </row>
    <row r="12" spans="1:20" s="85" customFormat="1" ht="15.75">
      <c r="A12" s="68">
        <v>10</v>
      </c>
      <c r="B12" s="69">
        <v>225</v>
      </c>
      <c r="C12" s="69">
        <v>450</v>
      </c>
      <c r="D12" s="69">
        <v>675</v>
      </c>
      <c r="E12" s="69">
        <v>900</v>
      </c>
      <c r="F12" s="69">
        <v>1125</v>
      </c>
      <c r="G12" s="69">
        <v>1350</v>
      </c>
      <c r="H12" s="69">
        <v>2700</v>
      </c>
      <c r="I12" s="69">
        <v>4050</v>
      </c>
      <c r="J12" s="69">
        <v>5400</v>
      </c>
      <c r="K12" s="69">
        <v>6750</v>
      </c>
      <c r="L12" s="69">
        <v>8100</v>
      </c>
      <c r="M12" s="69">
        <v>16200</v>
      </c>
      <c r="N12" s="83"/>
      <c r="O12" s="84"/>
      <c r="Q12" s="27"/>
      <c r="R12" s="26">
        <v>24.6</v>
      </c>
      <c r="S12" s="84"/>
      <c r="T12" s="86"/>
    </row>
    <row r="13" spans="1:20" ht="15.75">
      <c r="A13" s="78">
        <v>11</v>
      </c>
      <c r="B13" s="79">
        <v>450</v>
      </c>
      <c r="C13" s="79">
        <v>900</v>
      </c>
      <c r="D13" s="79">
        <v>1350</v>
      </c>
      <c r="E13" s="79">
        <v>1800</v>
      </c>
      <c r="F13" s="79">
        <v>2250</v>
      </c>
      <c r="G13" s="79">
        <v>2700</v>
      </c>
      <c r="H13" s="79">
        <v>5400</v>
      </c>
      <c r="I13" s="79">
        <v>8100</v>
      </c>
      <c r="J13" s="79">
        <v>10800</v>
      </c>
      <c r="K13" s="79">
        <v>13500</v>
      </c>
      <c r="L13" s="79">
        <v>16200</v>
      </c>
      <c r="M13" s="79">
        <v>32400</v>
      </c>
      <c r="N13" s="82"/>
      <c r="O13" s="24"/>
      <c r="Q13" s="25"/>
      <c r="R13" s="26">
        <f>24.6*2</f>
        <v>49.2</v>
      </c>
      <c r="T13" s="81"/>
    </row>
    <row r="14" spans="1:20" ht="15.75">
      <c r="A14" s="78">
        <v>12</v>
      </c>
      <c r="B14" s="79">
        <v>450</v>
      </c>
      <c r="C14" s="79">
        <v>900</v>
      </c>
      <c r="D14" s="79">
        <v>1350</v>
      </c>
      <c r="E14" s="79">
        <v>1800</v>
      </c>
      <c r="F14" s="79">
        <v>2250</v>
      </c>
      <c r="G14" s="79">
        <v>2700</v>
      </c>
      <c r="H14" s="79">
        <v>5400</v>
      </c>
      <c r="I14" s="79">
        <v>8100</v>
      </c>
      <c r="J14" s="79">
        <v>10800</v>
      </c>
      <c r="K14" s="79">
        <v>13500</v>
      </c>
      <c r="L14" s="79">
        <v>16200</v>
      </c>
      <c r="M14" s="79">
        <v>32400</v>
      </c>
      <c r="N14" s="82"/>
      <c r="O14" s="24"/>
      <c r="Q14" s="25"/>
      <c r="R14" s="26">
        <f t="shared" ref="R14:R22" si="0">24.6*2</f>
        <v>49.2</v>
      </c>
      <c r="T14" s="81"/>
    </row>
    <row r="15" spans="1:20" ht="15.75">
      <c r="A15" s="78">
        <v>13</v>
      </c>
      <c r="B15" s="79">
        <v>450</v>
      </c>
      <c r="C15" s="79">
        <v>900</v>
      </c>
      <c r="D15" s="79">
        <v>1350</v>
      </c>
      <c r="E15" s="79">
        <v>1800</v>
      </c>
      <c r="F15" s="79">
        <v>2250</v>
      </c>
      <c r="G15" s="79">
        <v>2700</v>
      </c>
      <c r="H15" s="79">
        <v>5400</v>
      </c>
      <c r="I15" s="79">
        <v>8100</v>
      </c>
      <c r="J15" s="79">
        <v>10800</v>
      </c>
      <c r="K15" s="79">
        <v>13500</v>
      </c>
      <c r="L15" s="79">
        <v>16200</v>
      </c>
      <c r="M15" s="79">
        <v>32400</v>
      </c>
      <c r="N15" s="82"/>
      <c r="O15" s="24"/>
      <c r="Q15" s="25"/>
      <c r="R15" s="26">
        <f t="shared" si="0"/>
        <v>49.2</v>
      </c>
      <c r="T15" s="81"/>
    </row>
    <row r="16" spans="1:20" ht="15.75">
      <c r="A16" s="78">
        <v>14</v>
      </c>
      <c r="B16" s="79">
        <v>450</v>
      </c>
      <c r="C16" s="79">
        <v>900</v>
      </c>
      <c r="D16" s="79">
        <v>1350</v>
      </c>
      <c r="E16" s="79">
        <v>1800</v>
      </c>
      <c r="F16" s="79">
        <v>2250</v>
      </c>
      <c r="G16" s="79">
        <v>2700</v>
      </c>
      <c r="H16" s="79">
        <v>5400</v>
      </c>
      <c r="I16" s="79">
        <v>8100</v>
      </c>
      <c r="J16" s="79">
        <v>10800</v>
      </c>
      <c r="K16" s="79">
        <v>13500</v>
      </c>
      <c r="L16" s="79">
        <v>16200</v>
      </c>
      <c r="M16" s="79">
        <v>32400</v>
      </c>
      <c r="N16" s="82"/>
      <c r="O16" s="24"/>
      <c r="Q16" s="25"/>
      <c r="R16" s="26">
        <f t="shared" si="0"/>
        <v>49.2</v>
      </c>
      <c r="T16" s="81"/>
    </row>
    <row r="17" spans="1:20" ht="15.75">
      <c r="A17" s="78">
        <v>15</v>
      </c>
      <c r="B17" s="79">
        <v>450</v>
      </c>
      <c r="C17" s="79">
        <v>900</v>
      </c>
      <c r="D17" s="79">
        <v>1350</v>
      </c>
      <c r="E17" s="79">
        <v>1800</v>
      </c>
      <c r="F17" s="79">
        <v>2250</v>
      </c>
      <c r="G17" s="79">
        <v>2700</v>
      </c>
      <c r="H17" s="79">
        <v>5400</v>
      </c>
      <c r="I17" s="79">
        <v>8100</v>
      </c>
      <c r="J17" s="79">
        <v>10800</v>
      </c>
      <c r="K17" s="79">
        <v>13500</v>
      </c>
      <c r="L17" s="79">
        <v>16200</v>
      </c>
      <c r="M17" s="79">
        <v>32400</v>
      </c>
      <c r="N17" s="82"/>
      <c r="O17" s="24"/>
      <c r="Q17" s="25"/>
      <c r="R17" s="26">
        <f t="shared" si="0"/>
        <v>49.2</v>
      </c>
      <c r="T17" s="81"/>
    </row>
    <row r="18" spans="1:20" ht="15.75">
      <c r="A18" s="78">
        <v>16</v>
      </c>
      <c r="B18" s="79">
        <v>450</v>
      </c>
      <c r="C18" s="79">
        <v>900</v>
      </c>
      <c r="D18" s="79">
        <v>1350</v>
      </c>
      <c r="E18" s="79">
        <v>1800</v>
      </c>
      <c r="F18" s="79">
        <v>2250</v>
      </c>
      <c r="G18" s="79">
        <v>2700</v>
      </c>
      <c r="H18" s="79">
        <v>5400</v>
      </c>
      <c r="I18" s="79">
        <v>8100</v>
      </c>
      <c r="J18" s="79">
        <v>10800</v>
      </c>
      <c r="K18" s="79">
        <v>13500</v>
      </c>
      <c r="L18" s="79">
        <v>16200</v>
      </c>
      <c r="M18" s="79">
        <v>32400</v>
      </c>
      <c r="N18" s="82"/>
      <c r="O18" s="24"/>
      <c r="Q18" s="25"/>
      <c r="R18" s="26">
        <f t="shared" si="0"/>
        <v>49.2</v>
      </c>
      <c r="T18" s="81"/>
    </row>
    <row r="19" spans="1:20" ht="15.75">
      <c r="A19" s="78">
        <v>17</v>
      </c>
      <c r="B19" s="79">
        <v>450</v>
      </c>
      <c r="C19" s="79">
        <v>900</v>
      </c>
      <c r="D19" s="79">
        <v>1350</v>
      </c>
      <c r="E19" s="79">
        <v>1800</v>
      </c>
      <c r="F19" s="79">
        <v>2250</v>
      </c>
      <c r="G19" s="79">
        <v>2700</v>
      </c>
      <c r="H19" s="79">
        <v>5400</v>
      </c>
      <c r="I19" s="79">
        <v>8100</v>
      </c>
      <c r="J19" s="79">
        <v>10800</v>
      </c>
      <c r="K19" s="79">
        <v>13500</v>
      </c>
      <c r="L19" s="79">
        <v>16200</v>
      </c>
      <c r="M19" s="79">
        <v>32400</v>
      </c>
      <c r="N19" s="82"/>
      <c r="O19" s="24"/>
      <c r="Q19" s="25"/>
      <c r="R19" s="26">
        <f t="shared" si="0"/>
        <v>49.2</v>
      </c>
      <c r="T19" s="81"/>
    </row>
    <row r="20" spans="1:20" ht="15.75">
      <c r="A20" s="78">
        <v>18</v>
      </c>
      <c r="B20" s="79">
        <v>450</v>
      </c>
      <c r="C20" s="79">
        <v>900</v>
      </c>
      <c r="D20" s="79">
        <v>1350</v>
      </c>
      <c r="E20" s="79">
        <v>1800</v>
      </c>
      <c r="F20" s="79">
        <v>2250</v>
      </c>
      <c r="G20" s="79">
        <v>2700</v>
      </c>
      <c r="H20" s="79">
        <v>5400</v>
      </c>
      <c r="I20" s="79">
        <v>8100</v>
      </c>
      <c r="J20" s="79">
        <v>10800</v>
      </c>
      <c r="K20" s="79">
        <v>13500</v>
      </c>
      <c r="L20" s="79">
        <v>16200</v>
      </c>
      <c r="M20" s="79">
        <v>32400</v>
      </c>
      <c r="N20" s="82"/>
      <c r="O20" s="24"/>
      <c r="Q20" s="25"/>
      <c r="R20" s="26">
        <f t="shared" si="0"/>
        <v>49.2</v>
      </c>
      <c r="T20" s="81"/>
    </row>
    <row r="21" spans="1:20" ht="15.75">
      <c r="A21" s="78">
        <v>19</v>
      </c>
      <c r="B21" s="79">
        <v>450</v>
      </c>
      <c r="C21" s="79">
        <v>900</v>
      </c>
      <c r="D21" s="79">
        <v>1350</v>
      </c>
      <c r="E21" s="79">
        <v>1800</v>
      </c>
      <c r="F21" s="79">
        <v>2250</v>
      </c>
      <c r="G21" s="79">
        <v>2700</v>
      </c>
      <c r="H21" s="79">
        <v>5400</v>
      </c>
      <c r="I21" s="79">
        <v>8100</v>
      </c>
      <c r="J21" s="79">
        <v>10800</v>
      </c>
      <c r="K21" s="79">
        <v>13500</v>
      </c>
      <c r="L21" s="79">
        <v>16200</v>
      </c>
      <c r="M21" s="79">
        <v>32400</v>
      </c>
      <c r="N21" s="82"/>
      <c r="O21" s="24"/>
      <c r="Q21" s="25"/>
      <c r="R21" s="26">
        <f t="shared" si="0"/>
        <v>49.2</v>
      </c>
      <c r="T21" s="81"/>
    </row>
    <row r="22" spans="1:20" s="85" customFormat="1" ht="15.75">
      <c r="A22" s="68">
        <v>20</v>
      </c>
      <c r="B22" s="69">
        <v>450</v>
      </c>
      <c r="C22" s="69">
        <v>900</v>
      </c>
      <c r="D22" s="69">
        <v>1350</v>
      </c>
      <c r="E22" s="69">
        <v>1800</v>
      </c>
      <c r="F22" s="69">
        <v>2250</v>
      </c>
      <c r="G22" s="69">
        <v>2700</v>
      </c>
      <c r="H22" s="69">
        <v>5400</v>
      </c>
      <c r="I22" s="69">
        <v>8100</v>
      </c>
      <c r="J22" s="69">
        <v>10800</v>
      </c>
      <c r="K22" s="69">
        <v>13500</v>
      </c>
      <c r="L22" s="69">
        <v>16200</v>
      </c>
      <c r="M22" s="69">
        <v>32400</v>
      </c>
      <c r="N22" s="83"/>
      <c r="O22" s="84"/>
      <c r="Q22" s="27"/>
      <c r="R22" s="26">
        <f t="shared" si="0"/>
        <v>49.2</v>
      </c>
      <c r="S22" s="84"/>
      <c r="T22" s="86"/>
    </row>
    <row r="23" spans="1:20" ht="15.75">
      <c r="A23" s="78">
        <v>21</v>
      </c>
      <c r="B23" s="79">
        <v>675</v>
      </c>
      <c r="C23" s="79">
        <v>1350</v>
      </c>
      <c r="D23" s="79">
        <v>2025</v>
      </c>
      <c r="E23" s="79">
        <v>2700</v>
      </c>
      <c r="F23" s="79">
        <v>3375</v>
      </c>
      <c r="G23" s="79">
        <v>4050</v>
      </c>
      <c r="H23" s="79">
        <v>8100</v>
      </c>
      <c r="I23" s="79">
        <v>12150</v>
      </c>
      <c r="J23" s="79">
        <v>16200</v>
      </c>
      <c r="K23" s="79">
        <v>20250</v>
      </c>
      <c r="L23" s="79">
        <v>24300</v>
      </c>
      <c r="M23" s="79">
        <v>48600</v>
      </c>
      <c r="N23" s="82"/>
      <c r="O23" s="24"/>
      <c r="Q23" s="25"/>
      <c r="R23" s="26">
        <f t="shared" ref="R23:R32" si="1">24.6*3</f>
        <v>73.800000000000011</v>
      </c>
      <c r="T23" s="81"/>
    </row>
    <row r="24" spans="1:20" ht="15.75">
      <c r="A24" s="78">
        <v>22</v>
      </c>
      <c r="B24" s="79">
        <v>675</v>
      </c>
      <c r="C24" s="79">
        <v>1350</v>
      </c>
      <c r="D24" s="79">
        <v>2025</v>
      </c>
      <c r="E24" s="79">
        <v>2700</v>
      </c>
      <c r="F24" s="79">
        <v>3375</v>
      </c>
      <c r="G24" s="79">
        <v>4050</v>
      </c>
      <c r="H24" s="79">
        <v>8100</v>
      </c>
      <c r="I24" s="79">
        <v>12150</v>
      </c>
      <c r="J24" s="79">
        <v>16200</v>
      </c>
      <c r="K24" s="79">
        <v>20250</v>
      </c>
      <c r="L24" s="79">
        <v>24300</v>
      </c>
      <c r="M24" s="79">
        <v>48600</v>
      </c>
      <c r="N24" s="82"/>
      <c r="O24" s="24"/>
      <c r="Q24" s="25"/>
      <c r="R24" s="26">
        <f t="shared" si="1"/>
        <v>73.800000000000011</v>
      </c>
      <c r="T24" s="81"/>
    </row>
    <row r="25" spans="1:20" ht="15.75">
      <c r="A25" s="78">
        <v>23</v>
      </c>
      <c r="B25" s="79">
        <v>675</v>
      </c>
      <c r="C25" s="79">
        <v>1350</v>
      </c>
      <c r="D25" s="79">
        <v>2025</v>
      </c>
      <c r="E25" s="79">
        <v>2700</v>
      </c>
      <c r="F25" s="79">
        <v>3375</v>
      </c>
      <c r="G25" s="79">
        <v>4050</v>
      </c>
      <c r="H25" s="79">
        <v>8100</v>
      </c>
      <c r="I25" s="79">
        <v>12150</v>
      </c>
      <c r="J25" s="79">
        <v>16200</v>
      </c>
      <c r="K25" s="79">
        <v>20250</v>
      </c>
      <c r="L25" s="79">
        <v>24300</v>
      </c>
      <c r="M25" s="79">
        <v>48600</v>
      </c>
      <c r="N25" s="82"/>
      <c r="O25" s="24"/>
      <c r="Q25" s="25"/>
      <c r="R25" s="26">
        <f t="shared" si="1"/>
        <v>73.800000000000011</v>
      </c>
      <c r="T25" s="81"/>
    </row>
    <row r="26" spans="1:20" ht="15.75">
      <c r="A26" s="78">
        <v>24</v>
      </c>
      <c r="B26" s="79">
        <v>675</v>
      </c>
      <c r="C26" s="79">
        <v>1350</v>
      </c>
      <c r="D26" s="79">
        <v>2025</v>
      </c>
      <c r="E26" s="79">
        <v>2700</v>
      </c>
      <c r="F26" s="79">
        <v>3375</v>
      </c>
      <c r="G26" s="79">
        <v>4050</v>
      </c>
      <c r="H26" s="79">
        <v>8100</v>
      </c>
      <c r="I26" s="79">
        <v>12150</v>
      </c>
      <c r="J26" s="79">
        <v>16200</v>
      </c>
      <c r="K26" s="79">
        <v>20250</v>
      </c>
      <c r="L26" s="79">
        <v>24300</v>
      </c>
      <c r="M26" s="79">
        <v>48600</v>
      </c>
      <c r="N26" s="82"/>
      <c r="O26" s="24"/>
      <c r="Q26" s="25"/>
      <c r="R26" s="26">
        <f t="shared" si="1"/>
        <v>73.800000000000011</v>
      </c>
      <c r="T26" s="81"/>
    </row>
    <row r="27" spans="1:20" ht="15.75">
      <c r="A27" s="78">
        <v>25</v>
      </c>
      <c r="B27" s="79">
        <v>675</v>
      </c>
      <c r="C27" s="79">
        <v>1350</v>
      </c>
      <c r="D27" s="79">
        <v>2025</v>
      </c>
      <c r="E27" s="79">
        <v>2700</v>
      </c>
      <c r="F27" s="79">
        <v>3375</v>
      </c>
      <c r="G27" s="79">
        <v>4050</v>
      </c>
      <c r="H27" s="79">
        <v>8100</v>
      </c>
      <c r="I27" s="79">
        <v>12150</v>
      </c>
      <c r="J27" s="79">
        <v>16200</v>
      </c>
      <c r="K27" s="79">
        <v>20250</v>
      </c>
      <c r="L27" s="79">
        <v>24300</v>
      </c>
      <c r="M27" s="79">
        <v>48600</v>
      </c>
      <c r="N27" s="82"/>
      <c r="O27" s="24"/>
      <c r="Q27" s="25"/>
      <c r="R27" s="26">
        <f t="shared" si="1"/>
        <v>73.800000000000011</v>
      </c>
      <c r="T27" s="81"/>
    </row>
    <row r="28" spans="1:20" ht="15.75">
      <c r="A28" s="78">
        <v>26</v>
      </c>
      <c r="B28" s="79">
        <v>675</v>
      </c>
      <c r="C28" s="79">
        <v>1350</v>
      </c>
      <c r="D28" s="79">
        <v>2025</v>
      </c>
      <c r="E28" s="79">
        <v>2700</v>
      </c>
      <c r="F28" s="79">
        <v>3375</v>
      </c>
      <c r="G28" s="79">
        <v>4050</v>
      </c>
      <c r="H28" s="79">
        <v>8100</v>
      </c>
      <c r="I28" s="79">
        <v>12150</v>
      </c>
      <c r="J28" s="79">
        <v>16200</v>
      </c>
      <c r="K28" s="79">
        <v>20250</v>
      </c>
      <c r="L28" s="79">
        <v>24300</v>
      </c>
      <c r="M28" s="79">
        <v>48600</v>
      </c>
      <c r="N28" s="82"/>
      <c r="O28" s="24"/>
      <c r="Q28" s="25"/>
      <c r="R28" s="26">
        <f t="shared" si="1"/>
        <v>73.800000000000011</v>
      </c>
      <c r="T28" s="81"/>
    </row>
    <row r="29" spans="1:20" ht="15.75">
      <c r="A29" s="78">
        <v>27</v>
      </c>
      <c r="B29" s="79">
        <v>675</v>
      </c>
      <c r="C29" s="79">
        <v>1350</v>
      </c>
      <c r="D29" s="79">
        <v>2025</v>
      </c>
      <c r="E29" s="79">
        <v>2700</v>
      </c>
      <c r="F29" s="79">
        <v>3375</v>
      </c>
      <c r="G29" s="79">
        <v>4050</v>
      </c>
      <c r="H29" s="79">
        <v>8100</v>
      </c>
      <c r="I29" s="79">
        <v>12150</v>
      </c>
      <c r="J29" s="79">
        <v>16200</v>
      </c>
      <c r="K29" s="79">
        <v>20250</v>
      </c>
      <c r="L29" s="79">
        <v>24300</v>
      </c>
      <c r="M29" s="79">
        <v>48600</v>
      </c>
      <c r="N29" s="82"/>
      <c r="O29" s="24"/>
      <c r="Q29" s="25"/>
      <c r="R29" s="26">
        <f t="shared" si="1"/>
        <v>73.800000000000011</v>
      </c>
      <c r="T29" s="81"/>
    </row>
    <row r="30" spans="1:20" ht="15.75">
      <c r="A30" s="78">
        <v>28</v>
      </c>
      <c r="B30" s="79">
        <v>675</v>
      </c>
      <c r="C30" s="79">
        <v>1350</v>
      </c>
      <c r="D30" s="79">
        <v>2025</v>
      </c>
      <c r="E30" s="79">
        <v>2700</v>
      </c>
      <c r="F30" s="79">
        <v>3375</v>
      </c>
      <c r="G30" s="79">
        <v>4050</v>
      </c>
      <c r="H30" s="79">
        <v>8100</v>
      </c>
      <c r="I30" s="79">
        <v>12150</v>
      </c>
      <c r="J30" s="79">
        <v>16200</v>
      </c>
      <c r="K30" s="79">
        <v>20250</v>
      </c>
      <c r="L30" s="79">
        <v>24300</v>
      </c>
      <c r="M30" s="79">
        <v>48600</v>
      </c>
      <c r="N30" s="82"/>
      <c r="O30" s="24"/>
      <c r="Q30" s="25"/>
      <c r="R30" s="26">
        <f t="shared" si="1"/>
        <v>73.800000000000011</v>
      </c>
      <c r="T30" s="81"/>
    </row>
    <row r="31" spans="1:20" ht="15.75">
      <c r="A31" s="78">
        <v>29</v>
      </c>
      <c r="B31" s="79">
        <v>675</v>
      </c>
      <c r="C31" s="79">
        <v>1350</v>
      </c>
      <c r="D31" s="79">
        <v>2025</v>
      </c>
      <c r="E31" s="79">
        <v>2700</v>
      </c>
      <c r="F31" s="79">
        <v>3375</v>
      </c>
      <c r="G31" s="79">
        <v>4050</v>
      </c>
      <c r="H31" s="79">
        <v>8100</v>
      </c>
      <c r="I31" s="79">
        <v>12150</v>
      </c>
      <c r="J31" s="79">
        <v>16200</v>
      </c>
      <c r="K31" s="79">
        <v>20250</v>
      </c>
      <c r="L31" s="79">
        <v>24300</v>
      </c>
      <c r="M31" s="79">
        <v>48600</v>
      </c>
      <c r="N31" s="82"/>
      <c r="O31" s="24"/>
      <c r="Q31" s="25"/>
      <c r="R31" s="26">
        <f t="shared" si="1"/>
        <v>73.800000000000011</v>
      </c>
      <c r="T31" s="81"/>
    </row>
    <row r="32" spans="1:20" s="85" customFormat="1" ht="15.75">
      <c r="A32" s="68">
        <v>30</v>
      </c>
      <c r="B32" s="69">
        <v>675</v>
      </c>
      <c r="C32" s="69">
        <v>1350</v>
      </c>
      <c r="D32" s="69">
        <v>2025</v>
      </c>
      <c r="E32" s="69">
        <v>2700</v>
      </c>
      <c r="F32" s="69">
        <v>3375</v>
      </c>
      <c r="G32" s="69">
        <v>4050</v>
      </c>
      <c r="H32" s="69">
        <v>8100</v>
      </c>
      <c r="I32" s="69">
        <v>12150</v>
      </c>
      <c r="J32" s="69">
        <v>16200</v>
      </c>
      <c r="K32" s="69">
        <v>20250</v>
      </c>
      <c r="L32" s="69">
        <v>24300</v>
      </c>
      <c r="M32" s="69">
        <v>48600</v>
      </c>
      <c r="N32" s="83"/>
      <c r="O32" s="84"/>
      <c r="Q32" s="27"/>
      <c r="R32" s="26">
        <f t="shared" si="1"/>
        <v>73.800000000000011</v>
      </c>
      <c r="S32" s="84"/>
      <c r="T32" s="86"/>
    </row>
    <row r="33" spans="1:20" ht="15.75">
      <c r="A33" s="78">
        <v>31</v>
      </c>
      <c r="B33" s="79">
        <v>900</v>
      </c>
      <c r="C33" s="79">
        <v>1800</v>
      </c>
      <c r="D33" s="79">
        <v>2700</v>
      </c>
      <c r="E33" s="79">
        <v>3600</v>
      </c>
      <c r="F33" s="79">
        <v>4500</v>
      </c>
      <c r="G33" s="79">
        <v>5400</v>
      </c>
      <c r="H33" s="79">
        <v>10800</v>
      </c>
      <c r="I33" s="79">
        <v>16200</v>
      </c>
      <c r="J33" s="79">
        <v>21600</v>
      </c>
      <c r="K33" s="79">
        <v>27000</v>
      </c>
      <c r="L33" s="79">
        <v>32400</v>
      </c>
      <c r="M33" s="79">
        <v>64800</v>
      </c>
      <c r="N33" s="82"/>
      <c r="O33" s="24"/>
      <c r="Q33" s="25"/>
      <c r="R33" s="26">
        <f>24.6*4</f>
        <v>98.4</v>
      </c>
      <c r="T33" s="81"/>
    </row>
    <row r="34" spans="1:20" ht="15.75">
      <c r="A34" s="78">
        <v>32</v>
      </c>
      <c r="B34" s="79">
        <v>900</v>
      </c>
      <c r="C34" s="79">
        <v>1800</v>
      </c>
      <c r="D34" s="79">
        <v>2700</v>
      </c>
      <c r="E34" s="79">
        <v>3600</v>
      </c>
      <c r="F34" s="79">
        <v>4500</v>
      </c>
      <c r="G34" s="79">
        <v>5400</v>
      </c>
      <c r="H34" s="79">
        <v>10800</v>
      </c>
      <c r="I34" s="79">
        <v>16200</v>
      </c>
      <c r="J34" s="79">
        <v>21600</v>
      </c>
      <c r="K34" s="79">
        <v>27000</v>
      </c>
      <c r="L34" s="79">
        <v>32400</v>
      </c>
      <c r="M34" s="79">
        <v>64800</v>
      </c>
      <c r="N34" s="82"/>
      <c r="O34" s="24"/>
      <c r="Q34" s="25"/>
      <c r="R34" s="26">
        <f t="shared" ref="R34:R42" si="2">24.6*4</f>
        <v>98.4</v>
      </c>
      <c r="T34" s="81"/>
    </row>
    <row r="35" spans="1:20" ht="15.75">
      <c r="A35" s="78">
        <v>33</v>
      </c>
      <c r="B35" s="79">
        <v>900</v>
      </c>
      <c r="C35" s="79">
        <v>1800</v>
      </c>
      <c r="D35" s="79">
        <v>2700</v>
      </c>
      <c r="E35" s="79">
        <v>3600</v>
      </c>
      <c r="F35" s="79">
        <v>4500</v>
      </c>
      <c r="G35" s="79">
        <v>5400</v>
      </c>
      <c r="H35" s="79">
        <v>10800</v>
      </c>
      <c r="I35" s="79">
        <v>16200</v>
      </c>
      <c r="J35" s="79">
        <v>21600</v>
      </c>
      <c r="K35" s="79">
        <v>27000</v>
      </c>
      <c r="L35" s="79">
        <v>32400</v>
      </c>
      <c r="M35" s="79">
        <v>64800</v>
      </c>
      <c r="N35" s="82"/>
      <c r="O35" s="24"/>
      <c r="Q35" s="25"/>
      <c r="R35" s="26">
        <f t="shared" si="2"/>
        <v>98.4</v>
      </c>
      <c r="T35" s="81"/>
    </row>
    <row r="36" spans="1:20" ht="15.75">
      <c r="A36" s="78">
        <v>34</v>
      </c>
      <c r="B36" s="79">
        <v>900</v>
      </c>
      <c r="C36" s="79">
        <v>1800</v>
      </c>
      <c r="D36" s="79">
        <v>2700</v>
      </c>
      <c r="E36" s="79">
        <v>3600</v>
      </c>
      <c r="F36" s="79">
        <v>4500</v>
      </c>
      <c r="G36" s="79">
        <v>5400</v>
      </c>
      <c r="H36" s="79">
        <v>10800</v>
      </c>
      <c r="I36" s="79">
        <v>16200</v>
      </c>
      <c r="J36" s="79">
        <v>21600</v>
      </c>
      <c r="K36" s="79">
        <v>27000</v>
      </c>
      <c r="L36" s="79">
        <v>32400</v>
      </c>
      <c r="M36" s="79">
        <v>64800</v>
      </c>
      <c r="N36" s="82"/>
      <c r="O36" s="24"/>
      <c r="Q36" s="25"/>
      <c r="R36" s="26">
        <f t="shared" si="2"/>
        <v>98.4</v>
      </c>
      <c r="T36" s="81"/>
    </row>
    <row r="37" spans="1:20" ht="15.75">
      <c r="A37" s="78">
        <v>35</v>
      </c>
      <c r="B37" s="79">
        <v>900</v>
      </c>
      <c r="C37" s="79">
        <v>1800</v>
      </c>
      <c r="D37" s="79">
        <v>2700</v>
      </c>
      <c r="E37" s="79">
        <v>3600</v>
      </c>
      <c r="F37" s="79">
        <v>4500</v>
      </c>
      <c r="G37" s="79">
        <v>5400</v>
      </c>
      <c r="H37" s="79">
        <v>10800</v>
      </c>
      <c r="I37" s="79">
        <v>16200</v>
      </c>
      <c r="J37" s="79">
        <v>21600</v>
      </c>
      <c r="K37" s="79">
        <v>27000</v>
      </c>
      <c r="L37" s="79">
        <v>32400</v>
      </c>
      <c r="M37" s="79">
        <v>64800</v>
      </c>
      <c r="N37" s="82"/>
      <c r="O37" s="24"/>
      <c r="Q37" s="25"/>
      <c r="R37" s="26">
        <f t="shared" si="2"/>
        <v>98.4</v>
      </c>
      <c r="T37" s="81"/>
    </row>
    <row r="38" spans="1:20" ht="15.75">
      <c r="A38" s="78">
        <v>36</v>
      </c>
      <c r="B38" s="79">
        <v>900</v>
      </c>
      <c r="C38" s="79">
        <v>1800</v>
      </c>
      <c r="D38" s="79">
        <v>2700</v>
      </c>
      <c r="E38" s="79">
        <v>3600</v>
      </c>
      <c r="F38" s="79">
        <v>4500</v>
      </c>
      <c r="G38" s="79">
        <v>5400</v>
      </c>
      <c r="H38" s="79">
        <v>10800</v>
      </c>
      <c r="I38" s="79">
        <v>16200</v>
      </c>
      <c r="J38" s="79">
        <v>21600</v>
      </c>
      <c r="K38" s="79">
        <v>27000</v>
      </c>
      <c r="L38" s="79">
        <v>32400</v>
      </c>
      <c r="M38" s="79">
        <v>64800</v>
      </c>
      <c r="N38" s="82"/>
      <c r="O38" s="24"/>
      <c r="Q38" s="25"/>
      <c r="R38" s="26">
        <f t="shared" si="2"/>
        <v>98.4</v>
      </c>
      <c r="T38" s="81"/>
    </row>
    <row r="39" spans="1:20" ht="15.75">
      <c r="A39" s="78">
        <v>37</v>
      </c>
      <c r="B39" s="79">
        <v>900</v>
      </c>
      <c r="C39" s="79">
        <v>1800</v>
      </c>
      <c r="D39" s="79">
        <v>2700</v>
      </c>
      <c r="E39" s="79">
        <v>3600</v>
      </c>
      <c r="F39" s="79">
        <v>4500</v>
      </c>
      <c r="G39" s="79">
        <v>5400</v>
      </c>
      <c r="H39" s="79">
        <v>10800</v>
      </c>
      <c r="I39" s="79">
        <v>16200</v>
      </c>
      <c r="J39" s="79">
        <v>21600</v>
      </c>
      <c r="K39" s="79">
        <v>27000</v>
      </c>
      <c r="L39" s="79">
        <v>32400</v>
      </c>
      <c r="M39" s="79">
        <v>64800</v>
      </c>
      <c r="N39" s="82"/>
      <c r="O39" s="24"/>
      <c r="Q39" s="25"/>
      <c r="R39" s="26">
        <f t="shared" si="2"/>
        <v>98.4</v>
      </c>
      <c r="T39" s="81"/>
    </row>
    <row r="40" spans="1:20" ht="15.75">
      <c r="A40" s="78">
        <v>38</v>
      </c>
      <c r="B40" s="79">
        <v>900</v>
      </c>
      <c r="C40" s="79">
        <v>1800</v>
      </c>
      <c r="D40" s="79">
        <v>2700</v>
      </c>
      <c r="E40" s="79">
        <v>3600</v>
      </c>
      <c r="F40" s="79">
        <v>4500</v>
      </c>
      <c r="G40" s="79">
        <v>5400</v>
      </c>
      <c r="H40" s="79">
        <v>10800</v>
      </c>
      <c r="I40" s="79">
        <v>16200</v>
      </c>
      <c r="J40" s="79">
        <v>21600</v>
      </c>
      <c r="K40" s="79">
        <v>27000</v>
      </c>
      <c r="L40" s="79">
        <v>32400</v>
      </c>
      <c r="M40" s="79">
        <v>64800</v>
      </c>
      <c r="N40" s="82"/>
      <c r="O40" s="24"/>
      <c r="Q40" s="25"/>
      <c r="R40" s="26">
        <f t="shared" si="2"/>
        <v>98.4</v>
      </c>
      <c r="T40" s="81"/>
    </row>
    <row r="41" spans="1:20" ht="15.75">
      <c r="A41" s="78">
        <v>39</v>
      </c>
      <c r="B41" s="79">
        <v>900</v>
      </c>
      <c r="C41" s="79">
        <v>1800</v>
      </c>
      <c r="D41" s="79">
        <v>2700</v>
      </c>
      <c r="E41" s="79">
        <v>3600</v>
      </c>
      <c r="F41" s="79">
        <v>4500</v>
      </c>
      <c r="G41" s="79">
        <v>5400</v>
      </c>
      <c r="H41" s="79">
        <v>10800</v>
      </c>
      <c r="I41" s="79">
        <v>16200</v>
      </c>
      <c r="J41" s="79">
        <v>21600</v>
      </c>
      <c r="K41" s="79">
        <v>27000</v>
      </c>
      <c r="L41" s="79">
        <v>32400</v>
      </c>
      <c r="M41" s="79">
        <v>64800</v>
      </c>
      <c r="N41" s="82"/>
      <c r="O41" s="24"/>
      <c r="Q41" s="25"/>
      <c r="R41" s="26">
        <f t="shared" si="2"/>
        <v>98.4</v>
      </c>
      <c r="T41" s="81"/>
    </row>
    <row r="42" spans="1:20" s="85" customFormat="1" ht="15.75">
      <c r="A42" s="68">
        <v>40</v>
      </c>
      <c r="B42" s="69">
        <v>900</v>
      </c>
      <c r="C42" s="69">
        <v>1800</v>
      </c>
      <c r="D42" s="69">
        <v>2700</v>
      </c>
      <c r="E42" s="69">
        <v>3600</v>
      </c>
      <c r="F42" s="69">
        <v>4500</v>
      </c>
      <c r="G42" s="69">
        <v>5400</v>
      </c>
      <c r="H42" s="69">
        <v>10800</v>
      </c>
      <c r="I42" s="69">
        <v>16200</v>
      </c>
      <c r="J42" s="69">
        <v>21600</v>
      </c>
      <c r="K42" s="69">
        <v>27000</v>
      </c>
      <c r="L42" s="69">
        <v>32400</v>
      </c>
      <c r="M42" s="69">
        <v>64800</v>
      </c>
      <c r="N42" s="83"/>
      <c r="O42" s="84"/>
      <c r="Q42" s="27"/>
      <c r="R42" s="26">
        <f t="shared" si="2"/>
        <v>98.4</v>
      </c>
      <c r="S42" s="84"/>
      <c r="T42" s="86"/>
    </row>
    <row r="43" spans="1:20" ht="15.75">
      <c r="A43" s="78">
        <v>41</v>
      </c>
      <c r="B43" s="79">
        <v>1125</v>
      </c>
      <c r="C43" s="79">
        <v>2250</v>
      </c>
      <c r="D43" s="79">
        <v>3375</v>
      </c>
      <c r="E43" s="79">
        <v>4500</v>
      </c>
      <c r="F43" s="79">
        <v>5625</v>
      </c>
      <c r="G43" s="79">
        <v>6750</v>
      </c>
      <c r="H43" s="79">
        <v>13500</v>
      </c>
      <c r="I43" s="79">
        <v>20250</v>
      </c>
      <c r="J43" s="79">
        <v>27000</v>
      </c>
      <c r="K43" s="79">
        <v>33750</v>
      </c>
      <c r="L43" s="79">
        <v>40500</v>
      </c>
      <c r="M43" s="79">
        <v>81000</v>
      </c>
      <c r="N43" s="82"/>
      <c r="O43" s="24"/>
      <c r="Q43" s="25"/>
      <c r="R43" s="26">
        <f>24.6*5</f>
        <v>123</v>
      </c>
      <c r="T43" s="81"/>
    </row>
    <row r="44" spans="1:20" ht="15.75">
      <c r="A44" s="78">
        <v>42</v>
      </c>
      <c r="B44" s="79">
        <v>1125</v>
      </c>
      <c r="C44" s="79">
        <v>2250</v>
      </c>
      <c r="D44" s="79">
        <v>3375</v>
      </c>
      <c r="E44" s="79">
        <v>4500</v>
      </c>
      <c r="F44" s="79">
        <v>5625</v>
      </c>
      <c r="G44" s="79">
        <v>6750</v>
      </c>
      <c r="H44" s="79">
        <v>13500</v>
      </c>
      <c r="I44" s="79">
        <v>20250</v>
      </c>
      <c r="J44" s="79">
        <v>27000</v>
      </c>
      <c r="K44" s="79">
        <v>33750</v>
      </c>
      <c r="L44" s="79">
        <v>40500</v>
      </c>
      <c r="M44" s="79">
        <v>81000</v>
      </c>
      <c r="N44" s="82"/>
      <c r="O44" s="24"/>
      <c r="Q44" s="25"/>
      <c r="R44" s="26">
        <f t="shared" ref="R44:R52" si="3">24.6*5</f>
        <v>123</v>
      </c>
      <c r="T44" s="81"/>
    </row>
    <row r="45" spans="1:20" ht="15.75">
      <c r="A45" s="78">
        <v>43</v>
      </c>
      <c r="B45" s="79">
        <v>1125</v>
      </c>
      <c r="C45" s="79">
        <v>2250</v>
      </c>
      <c r="D45" s="79">
        <v>3375</v>
      </c>
      <c r="E45" s="79">
        <v>4500</v>
      </c>
      <c r="F45" s="79">
        <v>5625</v>
      </c>
      <c r="G45" s="79">
        <v>6750</v>
      </c>
      <c r="H45" s="79">
        <v>13500</v>
      </c>
      <c r="I45" s="79">
        <v>20250</v>
      </c>
      <c r="J45" s="79">
        <v>27000</v>
      </c>
      <c r="K45" s="79">
        <v>33750</v>
      </c>
      <c r="L45" s="79">
        <v>40500</v>
      </c>
      <c r="M45" s="79">
        <v>81000</v>
      </c>
      <c r="N45" s="82"/>
      <c r="O45" s="24"/>
      <c r="Q45" s="25"/>
      <c r="R45" s="26">
        <f t="shared" si="3"/>
        <v>123</v>
      </c>
      <c r="T45" s="81"/>
    </row>
    <row r="46" spans="1:20" ht="15.75">
      <c r="A46" s="78">
        <v>44</v>
      </c>
      <c r="B46" s="79">
        <v>1125</v>
      </c>
      <c r="C46" s="79">
        <v>2250</v>
      </c>
      <c r="D46" s="79">
        <v>3375</v>
      </c>
      <c r="E46" s="79">
        <v>4500</v>
      </c>
      <c r="F46" s="79">
        <v>5625</v>
      </c>
      <c r="G46" s="79">
        <v>6750</v>
      </c>
      <c r="H46" s="79">
        <v>13500</v>
      </c>
      <c r="I46" s="79">
        <v>20250</v>
      </c>
      <c r="J46" s="79">
        <v>27000</v>
      </c>
      <c r="K46" s="79">
        <v>33750</v>
      </c>
      <c r="L46" s="79">
        <v>40500</v>
      </c>
      <c r="M46" s="79">
        <v>81000</v>
      </c>
      <c r="N46" s="82"/>
      <c r="O46" s="24"/>
      <c r="Q46" s="25"/>
      <c r="R46" s="26">
        <f t="shared" si="3"/>
        <v>123</v>
      </c>
      <c r="T46" s="81"/>
    </row>
    <row r="47" spans="1:20" ht="15.75">
      <c r="A47" s="78">
        <v>45</v>
      </c>
      <c r="B47" s="79">
        <v>1125</v>
      </c>
      <c r="C47" s="79">
        <v>2250</v>
      </c>
      <c r="D47" s="79">
        <v>3375</v>
      </c>
      <c r="E47" s="79">
        <v>4500</v>
      </c>
      <c r="F47" s="79">
        <v>5625</v>
      </c>
      <c r="G47" s="79">
        <v>6750</v>
      </c>
      <c r="H47" s="79">
        <v>13500</v>
      </c>
      <c r="I47" s="79">
        <v>20250</v>
      </c>
      <c r="J47" s="79">
        <v>27000</v>
      </c>
      <c r="K47" s="79">
        <v>33750</v>
      </c>
      <c r="L47" s="79">
        <v>40500</v>
      </c>
      <c r="M47" s="79">
        <v>81000</v>
      </c>
      <c r="N47" s="82"/>
      <c r="O47" s="24"/>
      <c r="Q47" s="25"/>
      <c r="R47" s="26">
        <f t="shared" si="3"/>
        <v>123</v>
      </c>
      <c r="T47" s="81"/>
    </row>
    <row r="48" spans="1:20" ht="15.75">
      <c r="A48" s="78">
        <v>46</v>
      </c>
      <c r="B48" s="79">
        <v>1125</v>
      </c>
      <c r="C48" s="79">
        <v>2250</v>
      </c>
      <c r="D48" s="79">
        <v>3375</v>
      </c>
      <c r="E48" s="79">
        <v>4500</v>
      </c>
      <c r="F48" s="79">
        <v>5625</v>
      </c>
      <c r="G48" s="79">
        <v>6750</v>
      </c>
      <c r="H48" s="79">
        <v>13500</v>
      </c>
      <c r="I48" s="79">
        <v>20250</v>
      </c>
      <c r="J48" s="79">
        <v>27000</v>
      </c>
      <c r="K48" s="79">
        <v>33750</v>
      </c>
      <c r="L48" s="79">
        <v>40500</v>
      </c>
      <c r="M48" s="79">
        <v>81000</v>
      </c>
      <c r="N48" s="82"/>
      <c r="O48" s="24"/>
      <c r="Q48" s="25"/>
      <c r="R48" s="26">
        <f t="shared" si="3"/>
        <v>123</v>
      </c>
      <c r="T48" s="81"/>
    </row>
    <row r="49" spans="1:20" ht="15.75">
      <c r="A49" s="78">
        <v>47</v>
      </c>
      <c r="B49" s="79">
        <v>1125</v>
      </c>
      <c r="C49" s="79">
        <v>2250</v>
      </c>
      <c r="D49" s="79">
        <v>3375</v>
      </c>
      <c r="E49" s="79">
        <v>4500</v>
      </c>
      <c r="F49" s="79">
        <v>5625</v>
      </c>
      <c r="G49" s="79">
        <v>6750</v>
      </c>
      <c r="H49" s="79">
        <v>13500</v>
      </c>
      <c r="I49" s="79">
        <v>20250</v>
      </c>
      <c r="J49" s="79">
        <v>27000</v>
      </c>
      <c r="K49" s="79">
        <v>33750</v>
      </c>
      <c r="L49" s="79">
        <v>40500</v>
      </c>
      <c r="M49" s="79">
        <v>81000</v>
      </c>
      <c r="N49" s="82"/>
      <c r="O49" s="24"/>
      <c r="Q49" s="25"/>
      <c r="R49" s="26">
        <f t="shared" si="3"/>
        <v>123</v>
      </c>
      <c r="T49" s="81"/>
    </row>
    <row r="50" spans="1:20" ht="15.75">
      <c r="A50" s="78">
        <v>48</v>
      </c>
      <c r="B50" s="79">
        <v>1125</v>
      </c>
      <c r="C50" s="79">
        <v>2250</v>
      </c>
      <c r="D50" s="79">
        <v>3375</v>
      </c>
      <c r="E50" s="79">
        <v>4500</v>
      </c>
      <c r="F50" s="79">
        <v>5625</v>
      </c>
      <c r="G50" s="79">
        <v>6750</v>
      </c>
      <c r="H50" s="79">
        <v>13500</v>
      </c>
      <c r="I50" s="79">
        <v>20250</v>
      </c>
      <c r="J50" s="79">
        <v>27000</v>
      </c>
      <c r="K50" s="79">
        <v>33750</v>
      </c>
      <c r="L50" s="79">
        <v>40500</v>
      </c>
      <c r="M50" s="79">
        <v>81000</v>
      </c>
      <c r="N50" s="82"/>
      <c r="O50" s="24"/>
      <c r="Q50" s="25"/>
      <c r="R50" s="26">
        <f t="shared" si="3"/>
        <v>123</v>
      </c>
      <c r="T50" s="81"/>
    </row>
    <row r="51" spans="1:20" ht="15.75">
      <c r="A51" s="78">
        <v>49</v>
      </c>
      <c r="B51" s="79">
        <v>1125</v>
      </c>
      <c r="C51" s="79">
        <v>2250</v>
      </c>
      <c r="D51" s="79">
        <v>3375</v>
      </c>
      <c r="E51" s="79">
        <v>4500</v>
      </c>
      <c r="F51" s="79">
        <v>5625</v>
      </c>
      <c r="G51" s="79">
        <v>6750</v>
      </c>
      <c r="H51" s="79">
        <v>13500</v>
      </c>
      <c r="I51" s="79">
        <v>20250</v>
      </c>
      <c r="J51" s="79">
        <v>27000</v>
      </c>
      <c r="K51" s="79">
        <v>33750</v>
      </c>
      <c r="L51" s="79">
        <v>40500</v>
      </c>
      <c r="M51" s="79">
        <v>81000</v>
      </c>
      <c r="N51" s="82"/>
      <c r="O51" s="24"/>
      <c r="Q51" s="25"/>
      <c r="R51" s="26">
        <f t="shared" si="3"/>
        <v>123</v>
      </c>
      <c r="T51" s="81"/>
    </row>
    <row r="52" spans="1:20" s="85" customFormat="1" ht="15.75">
      <c r="A52" s="68">
        <v>50</v>
      </c>
      <c r="B52" s="69">
        <v>1125</v>
      </c>
      <c r="C52" s="69">
        <v>2250</v>
      </c>
      <c r="D52" s="69">
        <v>3375</v>
      </c>
      <c r="E52" s="69">
        <v>4500</v>
      </c>
      <c r="F52" s="69">
        <v>5625</v>
      </c>
      <c r="G52" s="69">
        <v>6750</v>
      </c>
      <c r="H52" s="69">
        <v>13500</v>
      </c>
      <c r="I52" s="69">
        <v>20250</v>
      </c>
      <c r="J52" s="69">
        <v>27000</v>
      </c>
      <c r="K52" s="69">
        <v>33750</v>
      </c>
      <c r="L52" s="69">
        <v>40500</v>
      </c>
      <c r="M52" s="69">
        <v>81000</v>
      </c>
      <c r="N52" s="83"/>
      <c r="O52" s="84"/>
      <c r="Q52" s="27"/>
      <c r="R52" s="26">
        <f t="shared" si="3"/>
        <v>123</v>
      </c>
      <c r="S52" s="84"/>
      <c r="T52" s="86"/>
    </row>
    <row r="53" spans="1:20" ht="15.75">
      <c r="A53" s="78">
        <v>51</v>
      </c>
      <c r="B53" s="79">
        <v>1350</v>
      </c>
      <c r="C53" s="79">
        <v>2700</v>
      </c>
      <c r="D53" s="79">
        <v>4050</v>
      </c>
      <c r="E53" s="79">
        <v>5400</v>
      </c>
      <c r="F53" s="79">
        <v>6750</v>
      </c>
      <c r="G53" s="79">
        <v>8100</v>
      </c>
      <c r="H53" s="79">
        <v>16200</v>
      </c>
      <c r="I53" s="79">
        <v>24300</v>
      </c>
      <c r="J53" s="79">
        <v>32400</v>
      </c>
      <c r="K53" s="79">
        <v>40500</v>
      </c>
      <c r="L53" s="79">
        <v>48600</v>
      </c>
      <c r="M53" s="79">
        <v>97200</v>
      </c>
      <c r="N53" s="82"/>
      <c r="O53" s="24"/>
      <c r="Q53" s="25"/>
      <c r="R53" s="26">
        <f>24.6*6</f>
        <v>147.60000000000002</v>
      </c>
      <c r="T53" s="81"/>
    </row>
    <row r="54" spans="1:20" ht="15.75">
      <c r="A54" s="78">
        <v>52</v>
      </c>
      <c r="B54" s="79">
        <v>1350</v>
      </c>
      <c r="C54" s="79">
        <v>2700</v>
      </c>
      <c r="D54" s="79">
        <v>4050</v>
      </c>
      <c r="E54" s="79">
        <v>5400</v>
      </c>
      <c r="F54" s="79">
        <v>6750</v>
      </c>
      <c r="G54" s="79">
        <v>8100</v>
      </c>
      <c r="H54" s="79">
        <v>16200</v>
      </c>
      <c r="I54" s="79">
        <v>24300</v>
      </c>
      <c r="J54" s="79">
        <v>32400</v>
      </c>
      <c r="K54" s="79">
        <v>40500</v>
      </c>
      <c r="L54" s="79">
        <v>48600</v>
      </c>
      <c r="M54" s="79">
        <v>97200</v>
      </c>
      <c r="N54" s="82"/>
      <c r="O54" s="24"/>
      <c r="Q54" s="25"/>
      <c r="R54" s="26">
        <f t="shared" ref="R54:R62" si="4">24.6*6</f>
        <v>147.60000000000002</v>
      </c>
      <c r="T54" s="81"/>
    </row>
    <row r="55" spans="1:20" ht="15.75">
      <c r="A55" s="78">
        <v>53</v>
      </c>
      <c r="B55" s="79">
        <v>1350</v>
      </c>
      <c r="C55" s="79">
        <v>2700</v>
      </c>
      <c r="D55" s="79">
        <v>4050</v>
      </c>
      <c r="E55" s="79">
        <v>5400</v>
      </c>
      <c r="F55" s="79">
        <v>6750</v>
      </c>
      <c r="G55" s="79">
        <v>8100</v>
      </c>
      <c r="H55" s="79">
        <v>16200</v>
      </c>
      <c r="I55" s="79">
        <v>24300</v>
      </c>
      <c r="J55" s="79">
        <v>32400</v>
      </c>
      <c r="K55" s="79">
        <v>40500</v>
      </c>
      <c r="L55" s="79">
        <v>48600</v>
      </c>
      <c r="M55" s="79">
        <v>97200</v>
      </c>
      <c r="N55" s="82"/>
      <c r="O55" s="24"/>
      <c r="Q55" s="25"/>
      <c r="R55" s="26">
        <f t="shared" si="4"/>
        <v>147.60000000000002</v>
      </c>
      <c r="T55" s="81"/>
    </row>
    <row r="56" spans="1:20" ht="15.75">
      <c r="A56" s="78">
        <v>54</v>
      </c>
      <c r="B56" s="79">
        <v>1350</v>
      </c>
      <c r="C56" s="79">
        <v>2700</v>
      </c>
      <c r="D56" s="79">
        <v>4050</v>
      </c>
      <c r="E56" s="79">
        <v>5400</v>
      </c>
      <c r="F56" s="79">
        <v>6750</v>
      </c>
      <c r="G56" s="79">
        <v>8100</v>
      </c>
      <c r="H56" s="79">
        <v>16200</v>
      </c>
      <c r="I56" s="79">
        <v>24300</v>
      </c>
      <c r="J56" s="79">
        <v>32400</v>
      </c>
      <c r="K56" s="79">
        <v>40500</v>
      </c>
      <c r="L56" s="79">
        <v>48600</v>
      </c>
      <c r="M56" s="79">
        <v>97200</v>
      </c>
      <c r="N56" s="82"/>
      <c r="O56" s="24"/>
      <c r="Q56" s="25"/>
      <c r="R56" s="26">
        <f t="shared" si="4"/>
        <v>147.60000000000002</v>
      </c>
      <c r="T56" s="81"/>
    </row>
    <row r="57" spans="1:20" ht="15.75">
      <c r="A57" s="78">
        <v>55</v>
      </c>
      <c r="B57" s="79">
        <v>1350</v>
      </c>
      <c r="C57" s="79">
        <v>2700</v>
      </c>
      <c r="D57" s="79">
        <v>4050</v>
      </c>
      <c r="E57" s="79">
        <v>5400</v>
      </c>
      <c r="F57" s="79">
        <v>6750</v>
      </c>
      <c r="G57" s="79">
        <v>8100</v>
      </c>
      <c r="H57" s="79">
        <v>16200</v>
      </c>
      <c r="I57" s="79">
        <v>24300</v>
      </c>
      <c r="J57" s="79">
        <v>32400</v>
      </c>
      <c r="K57" s="79">
        <v>40500</v>
      </c>
      <c r="L57" s="79">
        <v>48600</v>
      </c>
      <c r="M57" s="79">
        <v>97200</v>
      </c>
      <c r="N57" s="82"/>
      <c r="O57" s="24"/>
      <c r="Q57" s="25"/>
      <c r="R57" s="26">
        <f t="shared" si="4"/>
        <v>147.60000000000002</v>
      </c>
      <c r="T57" s="81"/>
    </row>
    <row r="58" spans="1:20" ht="15.75">
      <c r="A58" s="78">
        <v>56</v>
      </c>
      <c r="B58" s="79">
        <v>1350</v>
      </c>
      <c r="C58" s="79">
        <v>2700</v>
      </c>
      <c r="D58" s="79">
        <v>4050</v>
      </c>
      <c r="E58" s="79">
        <v>5400</v>
      </c>
      <c r="F58" s="79">
        <v>6750</v>
      </c>
      <c r="G58" s="79">
        <v>8100</v>
      </c>
      <c r="H58" s="79">
        <v>16200</v>
      </c>
      <c r="I58" s="79">
        <v>24300</v>
      </c>
      <c r="J58" s="79">
        <v>32400</v>
      </c>
      <c r="K58" s="79">
        <v>40500</v>
      </c>
      <c r="L58" s="79">
        <v>48600</v>
      </c>
      <c r="M58" s="79">
        <v>97200</v>
      </c>
      <c r="N58" s="82"/>
      <c r="O58" s="24"/>
      <c r="Q58" s="25"/>
      <c r="R58" s="26">
        <f t="shared" si="4"/>
        <v>147.60000000000002</v>
      </c>
      <c r="T58" s="81"/>
    </row>
    <row r="59" spans="1:20" ht="15.75">
      <c r="A59" s="78">
        <v>57</v>
      </c>
      <c r="B59" s="79">
        <v>1350</v>
      </c>
      <c r="C59" s="79">
        <v>2700</v>
      </c>
      <c r="D59" s="79">
        <v>4050</v>
      </c>
      <c r="E59" s="79">
        <v>5400</v>
      </c>
      <c r="F59" s="79">
        <v>6750</v>
      </c>
      <c r="G59" s="79">
        <v>8100</v>
      </c>
      <c r="H59" s="79">
        <v>16200</v>
      </c>
      <c r="I59" s="79">
        <v>24300</v>
      </c>
      <c r="J59" s="79">
        <v>32400</v>
      </c>
      <c r="K59" s="79">
        <v>40500</v>
      </c>
      <c r="L59" s="79">
        <v>48600</v>
      </c>
      <c r="M59" s="79">
        <v>97200</v>
      </c>
      <c r="N59" s="82"/>
      <c r="O59" s="24"/>
      <c r="Q59" s="25"/>
      <c r="R59" s="26">
        <f t="shared" si="4"/>
        <v>147.60000000000002</v>
      </c>
      <c r="T59" s="81"/>
    </row>
    <row r="60" spans="1:20" ht="15.75">
      <c r="A60" s="78">
        <v>58</v>
      </c>
      <c r="B60" s="79">
        <v>1350</v>
      </c>
      <c r="C60" s="79">
        <v>2700</v>
      </c>
      <c r="D60" s="79">
        <v>4050</v>
      </c>
      <c r="E60" s="79">
        <v>5400</v>
      </c>
      <c r="F60" s="79">
        <v>6750</v>
      </c>
      <c r="G60" s="79">
        <v>8100</v>
      </c>
      <c r="H60" s="79">
        <v>16200</v>
      </c>
      <c r="I60" s="79">
        <v>24300</v>
      </c>
      <c r="J60" s="79">
        <v>32400</v>
      </c>
      <c r="K60" s="79">
        <v>40500</v>
      </c>
      <c r="L60" s="79">
        <v>48600</v>
      </c>
      <c r="M60" s="79">
        <v>97200</v>
      </c>
      <c r="N60" s="82"/>
      <c r="O60" s="24"/>
      <c r="Q60" s="25"/>
      <c r="R60" s="26">
        <f t="shared" si="4"/>
        <v>147.60000000000002</v>
      </c>
      <c r="T60" s="81"/>
    </row>
    <row r="61" spans="1:20" ht="15.75">
      <c r="A61" s="78">
        <v>59</v>
      </c>
      <c r="B61" s="79">
        <v>1350</v>
      </c>
      <c r="C61" s="79">
        <v>2700</v>
      </c>
      <c r="D61" s="79">
        <v>4050</v>
      </c>
      <c r="E61" s="79">
        <v>5400</v>
      </c>
      <c r="F61" s="79">
        <v>6750</v>
      </c>
      <c r="G61" s="79">
        <v>8100</v>
      </c>
      <c r="H61" s="79">
        <v>16200</v>
      </c>
      <c r="I61" s="79">
        <v>24300</v>
      </c>
      <c r="J61" s="79">
        <v>32400</v>
      </c>
      <c r="K61" s="79">
        <v>40500</v>
      </c>
      <c r="L61" s="79">
        <v>48600</v>
      </c>
      <c r="M61" s="79">
        <v>97200</v>
      </c>
      <c r="N61" s="82"/>
      <c r="O61" s="24"/>
      <c r="Q61" s="25"/>
      <c r="R61" s="26">
        <f t="shared" si="4"/>
        <v>147.60000000000002</v>
      </c>
      <c r="T61" s="81"/>
    </row>
    <row r="62" spans="1:20" s="85" customFormat="1" ht="15.75">
      <c r="A62" s="68">
        <v>60</v>
      </c>
      <c r="B62" s="69">
        <v>1350</v>
      </c>
      <c r="C62" s="69">
        <v>2700</v>
      </c>
      <c r="D62" s="69">
        <v>4050</v>
      </c>
      <c r="E62" s="69">
        <v>5400</v>
      </c>
      <c r="F62" s="69">
        <v>6750</v>
      </c>
      <c r="G62" s="69">
        <v>8100</v>
      </c>
      <c r="H62" s="69">
        <v>16200</v>
      </c>
      <c r="I62" s="69">
        <v>24300</v>
      </c>
      <c r="J62" s="69">
        <v>32400</v>
      </c>
      <c r="K62" s="69">
        <v>40500</v>
      </c>
      <c r="L62" s="69">
        <v>48600</v>
      </c>
      <c r="M62" s="69">
        <v>97200</v>
      </c>
      <c r="N62" s="83"/>
      <c r="O62" s="84"/>
      <c r="Q62" s="27"/>
      <c r="R62" s="26">
        <f t="shared" si="4"/>
        <v>147.60000000000002</v>
      </c>
      <c r="S62" s="84"/>
      <c r="T62" s="86"/>
    </row>
    <row r="63" spans="1:20" ht="15.75">
      <c r="A63" s="78">
        <v>61</v>
      </c>
      <c r="B63" s="79">
        <v>1575</v>
      </c>
      <c r="C63" s="79">
        <v>3150</v>
      </c>
      <c r="D63" s="79">
        <v>4725</v>
      </c>
      <c r="E63" s="79">
        <v>6300</v>
      </c>
      <c r="F63" s="79">
        <v>7875</v>
      </c>
      <c r="G63" s="79">
        <v>9450</v>
      </c>
      <c r="H63" s="79">
        <v>18900</v>
      </c>
      <c r="I63" s="79">
        <v>28350</v>
      </c>
      <c r="J63" s="79">
        <v>37800</v>
      </c>
      <c r="K63" s="79">
        <v>47250</v>
      </c>
      <c r="L63" s="79">
        <v>56700</v>
      </c>
      <c r="M63" s="79">
        <v>113400</v>
      </c>
      <c r="N63" s="82"/>
      <c r="O63" s="24"/>
      <c r="Q63" s="25"/>
      <c r="R63" s="26">
        <f>24.6*7</f>
        <v>172.20000000000002</v>
      </c>
      <c r="T63" s="81"/>
    </row>
    <row r="64" spans="1:20" ht="15.75">
      <c r="A64" s="78">
        <v>62</v>
      </c>
      <c r="B64" s="79">
        <v>1575</v>
      </c>
      <c r="C64" s="79">
        <v>3150</v>
      </c>
      <c r="D64" s="79">
        <v>4725</v>
      </c>
      <c r="E64" s="79">
        <v>6300</v>
      </c>
      <c r="F64" s="79">
        <v>7875</v>
      </c>
      <c r="G64" s="79">
        <v>9450</v>
      </c>
      <c r="H64" s="79">
        <v>18900</v>
      </c>
      <c r="I64" s="79">
        <v>28350</v>
      </c>
      <c r="J64" s="79">
        <v>37800</v>
      </c>
      <c r="K64" s="79">
        <v>47250</v>
      </c>
      <c r="L64" s="79">
        <v>56700</v>
      </c>
      <c r="M64" s="79">
        <v>113400</v>
      </c>
      <c r="N64" s="82"/>
      <c r="O64" s="24"/>
      <c r="Q64" s="25"/>
      <c r="R64" s="26">
        <f t="shared" ref="R64:R72" si="5">24.6*7</f>
        <v>172.20000000000002</v>
      </c>
      <c r="T64" s="81"/>
    </row>
    <row r="65" spans="1:20" ht="15.75">
      <c r="A65" s="78">
        <v>63</v>
      </c>
      <c r="B65" s="79">
        <v>1575</v>
      </c>
      <c r="C65" s="79">
        <v>3150</v>
      </c>
      <c r="D65" s="79">
        <v>4725</v>
      </c>
      <c r="E65" s="79">
        <v>6300</v>
      </c>
      <c r="F65" s="79">
        <v>7875</v>
      </c>
      <c r="G65" s="79">
        <v>9450</v>
      </c>
      <c r="H65" s="79">
        <v>18900</v>
      </c>
      <c r="I65" s="79">
        <v>28350</v>
      </c>
      <c r="J65" s="79">
        <v>37800</v>
      </c>
      <c r="K65" s="79">
        <v>47250</v>
      </c>
      <c r="L65" s="79">
        <v>56700</v>
      </c>
      <c r="M65" s="79">
        <v>113400</v>
      </c>
      <c r="N65" s="82"/>
      <c r="O65" s="24"/>
      <c r="Q65" s="25"/>
      <c r="R65" s="26">
        <f t="shared" si="5"/>
        <v>172.20000000000002</v>
      </c>
      <c r="T65" s="81"/>
    </row>
    <row r="66" spans="1:20" ht="15.75">
      <c r="A66" s="78">
        <v>64</v>
      </c>
      <c r="B66" s="79">
        <v>1575</v>
      </c>
      <c r="C66" s="79">
        <v>3150</v>
      </c>
      <c r="D66" s="79">
        <v>4725</v>
      </c>
      <c r="E66" s="79">
        <v>6300</v>
      </c>
      <c r="F66" s="79">
        <v>7875</v>
      </c>
      <c r="G66" s="79">
        <v>9450</v>
      </c>
      <c r="H66" s="79">
        <v>18900</v>
      </c>
      <c r="I66" s="79">
        <v>28350</v>
      </c>
      <c r="J66" s="79">
        <v>37800</v>
      </c>
      <c r="K66" s="79">
        <v>47250</v>
      </c>
      <c r="L66" s="79">
        <v>56700</v>
      </c>
      <c r="M66" s="79">
        <v>113400</v>
      </c>
      <c r="N66" s="82"/>
      <c r="O66" s="24"/>
      <c r="Q66" s="25"/>
      <c r="R66" s="26">
        <f t="shared" si="5"/>
        <v>172.20000000000002</v>
      </c>
      <c r="T66" s="81"/>
    </row>
    <row r="67" spans="1:20" ht="15.75">
      <c r="A67" s="78">
        <v>65</v>
      </c>
      <c r="B67" s="79">
        <v>1575</v>
      </c>
      <c r="C67" s="79">
        <v>3150</v>
      </c>
      <c r="D67" s="79">
        <v>4725</v>
      </c>
      <c r="E67" s="79">
        <v>6300</v>
      </c>
      <c r="F67" s="79">
        <v>7875</v>
      </c>
      <c r="G67" s="79">
        <v>9450</v>
      </c>
      <c r="H67" s="79">
        <v>18900</v>
      </c>
      <c r="I67" s="79">
        <v>28350</v>
      </c>
      <c r="J67" s="79">
        <v>37800</v>
      </c>
      <c r="K67" s="79">
        <v>47250</v>
      </c>
      <c r="L67" s="79">
        <v>56700</v>
      </c>
      <c r="M67" s="79">
        <v>113400</v>
      </c>
      <c r="N67" s="82"/>
      <c r="O67" s="24"/>
      <c r="Q67" s="25"/>
      <c r="R67" s="26">
        <f t="shared" si="5"/>
        <v>172.20000000000002</v>
      </c>
      <c r="T67" s="81"/>
    </row>
    <row r="68" spans="1:20" ht="15.75">
      <c r="A68" s="78">
        <v>66</v>
      </c>
      <c r="B68" s="79">
        <v>1575</v>
      </c>
      <c r="C68" s="79">
        <v>3150</v>
      </c>
      <c r="D68" s="79">
        <v>4725</v>
      </c>
      <c r="E68" s="79">
        <v>6300</v>
      </c>
      <c r="F68" s="79">
        <v>7875</v>
      </c>
      <c r="G68" s="79">
        <v>9450</v>
      </c>
      <c r="H68" s="79">
        <v>18900</v>
      </c>
      <c r="I68" s="79">
        <v>28350</v>
      </c>
      <c r="J68" s="79">
        <v>37800</v>
      </c>
      <c r="K68" s="79">
        <v>47250</v>
      </c>
      <c r="L68" s="79">
        <v>56700</v>
      </c>
      <c r="M68" s="79">
        <v>113400</v>
      </c>
      <c r="N68" s="82"/>
      <c r="O68" s="24"/>
      <c r="Q68" s="25"/>
      <c r="R68" s="26">
        <f t="shared" si="5"/>
        <v>172.20000000000002</v>
      </c>
      <c r="T68" s="81"/>
    </row>
    <row r="69" spans="1:20" ht="15.75">
      <c r="A69" s="78">
        <v>67</v>
      </c>
      <c r="B69" s="79">
        <v>1575</v>
      </c>
      <c r="C69" s="79">
        <v>3150</v>
      </c>
      <c r="D69" s="79">
        <v>4725</v>
      </c>
      <c r="E69" s="79">
        <v>6300</v>
      </c>
      <c r="F69" s="79">
        <v>7875</v>
      </c>
      <c r="G69" s="79">
        <v>9450</v>
      </c>
      <c r="H69" s="79">
        <v>18900</v>
      </c>
      <c r="I69" s="79">
        <v>28350</v>
      </c>
      <c r="J69" s="79">
        <v>37800</v>
      </c>
      <c r="K69" s="79">
        <v>47250</v>
      </c>
      <c r="L69" s="79">
        <v>56700</v>
      </c>
      <c r="M69" s="79">
        <v>113400</v>
      </c>
      <c r="N69" s="82"/>
      <c r="O69" s="24"/>
      <c r="Q69" s="25"/>
      <c r="R69" s="26">
        <f t="shared" si="5"/>
        <v>172.20000000000002</v>
      </c>
      <c r="T69" s="81"/>
    </row>
    <row r="70" spans="1:20" ht="15.75">
      <c r="A70" s="78">
        <v>68</v>
      </c>
      <c r="B70" s="79">
        <v>1575</v>
      </c>
      <c r="C70" s="79">
        <v>3150</v>
      </c>
      <c r="D70" s="79">
        <v>4725</v>
      </c>
      <c r="E70" s="79">
        <v>6300</v>
      </c>
      <c r="F70" s="79">
        <v>7875</v>
      </c>
      <c r="G70" s="79">
        <v>9450</v>
      </c>
      <c r="H70" s="79">
        <v>18900</v>
      </c>
      <c r="I70" s="79">
        <v>28350</v>
      </c>
      <c r="J70" s="79">
        <v>37800</v>
      </c>
      <c r="K70" s="79">
        <v>47250</v>
      </c>
      <c r="L70" s="79">
        <v>56700</v>
      </c>
      <c r="M70" s="79">
        <v>113400</v>
      </c>
      <c r="N70" s="82"/>
      <c r="O70" s="24"/>
      <c r="Q70" s="25"/>
      <c r="R70" s="26">
        <f t="shared" si="5"/>
        <v>172.20000000000002</v>
      </c>
      <c r="T70" s="81"/>
    </row>
    <row r="71" spans="1:20" ht="15.75">
      <c r="A71" s="78">
        <v>69</v>
      </c>
      <c r="B71" s="79">
        <v>1575</v>
      </c>
      <c r="C71" s="79">
        <v>3150</v>
      </c>
      <c r="D71" s="79">
        <v>4725</v>
      </c>
      <c r="E71" s="79">
        <v>6300</v>
      </c>
      <c r="F71" s="79">
        <v>7875</v>
      </c>
      <c r="G71" s="79">
        <v>9450</v>
      </c>
      <c r="H71" s="79">
        <v>18900</v>
      </c>
      <c r="I71" s="79">
        <v>28350</v>
      </c>
      <c r="J71" s="79">
        <v>37800</v>
      </c>
      <c r="K71" s="79">
        <v>47250</v>
      </c>
      <c r="L71" s="79">
        <v>56700</v>
      </c>
      <c r="M71" s="79">
        <v>113400</v>
      </c>
      <c r="N71" s="82"/>
      <c r="O71" s="24"/>
      <c r="Q71" s="25"/>
      <c r="R71" s="26">
        <f t="shared" si="5"/>
        <v>172.20000000000002</v>
      </c>
      <c r="T71" s="81"/>
    </row>
    <row r="72" spans="1:20" s="85" customFormat="1" ht="15.75">
      <c r="A72" s="68">
        <v>70</v>
      </c>
      <c r="B72" s="69">
        <v>1575</v>
      </c>
      <c r="C72" s="69">
        <v>3150</v>
      </c>
      <c r="D72" s="69">
        <v>4725</v>
      </c>
      <c r="E72" s="69">
        <v>6300</v>
      </c>
      <c r="F72" s="69">
        <v>7875</v>
      </c>
      <c r="G72" s="69">
        <v>9450</v>
      </c>
      <c r="H72" s="69">
        <v>18900</v>
      </c>
      <c r="I72" s="69">
        <v>28350</v>
      </c>
      <c r="J72" s="69">
        <v>37800</v>
      </c>
      <c r="K72" s="69">
        <v>47250</v>
      </c>
      <c r="L72" s="69">
        <v>56700</v>
      </c>
      <c r="M72" s="69">
        <v>113400</v>
      </c>
      <c r="N72" s="83"/>
      <c r="O72" s="84"/>
      <c r="Q72" s="27"/>
      <c r="R72" s="26">
        <f t="shared" si="5"/>
        <v>172.20000000000002</v>
      </c>
      <c r="S72" s="84"/>
      <c r="T72" s="86"/>
    </row>
    <row r="73" spans="1:20" ht="15.75">
      <c r="A73" s="78">
        <v>71</v>
      </c>
      <c r="B73" s="79">
        <v>1800</v>
      </c>
      <c r="C73" s="79">
        <v>3600</v>
      </c>
      <c r="D73" s="79">
        <v>5400</v>
      </c>
      <c r="E73" s="79">
        <v>7200</v>
      </c>
      <c r="F73" s="79">
        <v>9000</v>
      </c>
      <c r="G73" s="79">
        <v>10800</v>
      </c>
      <c r="H73" s="79">
        <v>21600</v>
      </c>
      <c r="I73" s="79">
        <v>32400</v>
      </c>
      <c r="J73" s="79">
        <v>43200</v>
      </c>
      <c r="K73" s="79">
        <v>54000</v>
      </c>
      <c r="L73" s="79">
        <v>64800</v>
      </c>
      <c r="M73" s="79">
        <v>129600</v>
      </c>
      <c r="N73" s="82"/>
      <c r="O73" s="24"/>
      <c r="Q73" s="25"/>
      <c r="R73" s="26">
        <f>24.6*8</f>
        <v>196.8</v>
      </c>
      <c r="T73" s="81"/>
    </row>
    <row r="74" spans="1:20" ht="15.75">
      <c r="A74" s="78">
        <v>72</v>
      </c>
      <c r="B74" s="79">
        <v>1800</v>
      </c>
      <c r="C74" s="79">
        <v>3600</v>
      </c>
      <c r="D74" s="79">
        <v>5400</v>
      </c>
      <c r="E74" s="79">
        <v>7200</v>
      </c>
      <c r="F74" s="79">
        <v>9000</v>
      </c>
      <c r="G74" s="79">
        <v>10800</v>
      </c>
      <c r="H74" s="79">
        <v>21600</v>
      </c>
      <c r="I74" s="79">
        <v>32400</v>
      </c>
      <c r="J74" s="79">
        <v>43200</v>
      </c>
      <c r="K74" s="79">
        <v>54000</v>
      </c>
      <c r="L74" s="79">
        <v>64800</v>
      </c>
      <c r="M74" s="79">
        <v>129600</v>
      </c>
      <c r="N74" s="82"/>
      <c r="O74" s="24"/>
      <c r="Q74" s="25"/>
      <c r="R74" s="26">
        <f t="shared" ref="R74:R82" si="6">24.6*8</f>
        <v>196.8</v>
      </c>
      <c r="T74" s="81"/>
    </row>
    <row r="75" spans="1:20" ht="15.75">
      <c r="A75" s="78">
        <v>73</v>
      </c>
      <c r="B75" s="79">
        <v>1800</v>
      </c>
      <c r="C75" s="79">
        <v>3600</v>
      </c>
      <c r="D75" s="79">
        <v>5400</v>
      </c>
      <c r="E75" s="79">
        <v>7200</v>
      </c>
      <c r="F75" s="79">
        <v>9000</v>
      </c>
      <c r="G75" s="79">
        <v>10800</v>
      </c>
      <c r="H75" s="79">
        <v>21600</v>
      </c>
      <c r="I75" s="79">
        <v>32400</v>
      </c>
      <c r="J75" s="79">
        <v>43200</v>
      </c>
      <c r="K75" s="79">
        <v>54000</v>
      </c>
      <c r="L75" s="79">
        <v>64800</v>
      </c>
      <c r="M75" s="79">
        <v>129600</v>
      </c>
      <c r="N75" s="82"/>
      <c r="O75" s="24"/>
      <c r="Q75" s="25"/>
      <c r="R75" s="26">
        <f t="shared" si="6"/>
        <v>196.8</v>
      </c>
      <c r="T75" s="81"/>
    </row>
    <row r="76" spans="1:20" ht="15.75">
      <c r="A76" s="78">
        <v>74</v>
      </c>
      <c r="B76" s="79">
        <v>1800</v>
      </c>
      <c r="C76" s="79">
        <v>3600</v>
      </c>
      <c r="D76" s="79">
        <v>5400</v>
      </c>
      <c r="E76" s="79">
        <v>7200</v>
      </c>
      <c r="F76" s="79">
        <v>9000</v>
      </c>
      <c r="G76" s="79">
        <v>10800</v>
      </c>
      <c r="H76" s="79">
        <v>21600</v>
      </c>
      <c r="I76" s="79">
        <v>32400</v>
      </c>
      <c r="J76" s="79">
        <v>43200</v>
      </c>
      <c r="K76" s="79">
        <v>54000</v>
      </c>
      <c r="L76" s="79">
        <v>64800</v>
      </c>
      <c r="M76" s="79">
        <v>129600</v>
      </c>
      <c r="N76" s="82"/>
      <c r="O76" s="24"/>
      <c r="Q76" s="25"/>
      <c r="R76" s="26">
        <f t="shared" si="6"/>
        <v>196.8</v>
      </c>
      <c r="T76" s="81"/>
    </row>
    <row r="77" spans="1:20" ht="15.75">
      <c r="A77" s="78">
        <v>75</v>
      </c>
      <c r="B77" s="79">
        <v>1800</v>
      </c>
      <c r="C77" s="79">
        <v>3600</v>
      </c>
      <c r="D77" s="79">
        <v>5400</v>
      </c>
      <c r="E77" s="79">
        <v>7200</v>
      </c>
      <c r="F77" s="79">
        <v>9000</v>
      </c>
      <c r="G77" s="79">
        <v>10800</v>
      </c>
      <c r="H77" s="79">
        <v>21600</v>
      </c>
      <c r="I77" s="79">
        <v>32400</v>
      </c>
      <c r="J77" s="79">
        <v>43200</v>
      </c>
      <c r="K77" s="79">
        <v>54000</v>
      </c>
      <c r="L77" s="79">
        <v>64800</v>
      </c>
      <c r="M77" s="79">
        <v>129600</v>
      </c>
      <c r="N77" s="82"/>
      <c r="O77" s="24"/>
      <c r="Q77" s="25"/>
      <c r="R77" s="26">
        <f t="shared" si="6"/>
        <v>196.8</v>
      </c>
      <c r="T77" s="81"/>
    </row>
    <row r="78" spans="1:20" ht="15.75">
      <c r="A78" s="78">
        <v>76</v>
      </c>
      <c r="B78" s="79">
        <v>1800</v>
      </c>
      <c r="C78" s="79">
        <v>3600</v>
      </c>
      <c r="D78" s="79">
        <v>5400</v>
      </c>
      <c r="E78" s="79">
        <v>7200</v>
      </c>
      <c r="F78" s="79">
        <v>9000</v>
      </c>
      <c r="G78" s="79">
        <v>10800</v>
      </c>
      <c r="H78" s="79">
        <v>21600</v>
      </c>
      <c r="I78" s="79">
        <v>32400</v>
      </c>
      <c r="J78" s="79">
        <v>43200</v>
      </c>
      <c r="K78" s="79">
        <v>54000</v>
      </c>
      <c r="L78" s="79">
        <v>64800</v>
      </c>
      <c r="M78" s="79">
        <v>129600</v>
      </c>
      <c r="N78" s="82"/>
      <c r="O78" s="24"/>
      <c r="Q78" s="25"/>
      <c r="R78" s="26">
        <f t="shared" si="6"/>
        <v>196.8</v>
      </c>
      <c r="T78" s="81"/>
    </row>
    <row r="79" spans="1:20" ht="15.75">
      <c r="A79" s="78">
        <v>77</v>
      </c>
      <c r="B79" s="79">
        <v>1800</v>
      </c>
      <c r="C79" s="79">
        <v>3600</v>
      </c>
      <c r="D79" s="79">
        <v>5400</v>
      </c>
      <c r="E79" s="79">
        <v>7200</v>
      </c>
      <c r="F79" s="79">
        <v>9000</v>
      </c>
      <c r="G79" s="79">
        <v>10800</v>
      </c>
      <c r="H79" s="79">
        <v>21600</v>
      </c>
      <c r="I79" s="79">
        <v>32400</v>
      </c>
      <c r="J79" s="79">
        <v>43200</v>
      </c>
      <c r="K79" s="79">
        <v>54000</v>
      </c>
      <c r="L79" s="79">
        <v>64800</v>
      </c>
      <c r="M79" s="79">
        <v>129600</v>
      </c>
      <c r="N79" s="82"/>
      <c r="O79" s="24"/>
      <c r="Q79" s="25"/>
      <c r="R79" s="26">
        <f t="shared" si="6"/>
        <v>196.8</v>
      </c>
      <c r="T79" s="81"/>
    </row>
    <row r="80" spans="1:20" ht="15.75">
      <c r="A80" s="78">
        <v>78</v>
      </c>
      <c r="B80" s="79">
        <v>1800</v>
      </c>
      <c r="C80" s="79">
        <v>3600</v>
      </c>
      <c r="D80" s="79">
        <v>5400</v>
      </c>
      <c r="E80" s="79">
        <v>7200</v>
      </c>
      <c r="F80" s="79">
        <v>9000</v>
      </c>
      <c r="G80" s="79">
        <v>10800</v>
      </c>
      <c r="H80" s="79">
        <v>21600</v>
      </c>
      <c r="I80" s="79">
        <v>32400</v>
      </c>
      <c r="J80" s="79">
        <v>43200</v>
      </c>
      <c r="K80" s="79">
        <v>54000</v>
      </c>
      <c r="L80" s="79">
        <v>64800</v>
      </c>
      <c r="M80" s="79">
        <v>129600</v>
      </c>
      <c r="N80" s="82"/>
      <c r="O80" s="24"/>
      <c r="Q80" s="25"/>
      <c r="R80" s="26">
        <f t="shared" si="6"/>
        <v>196.8</v>
      </c>
      <c r="T80" s="81"/>
    </row>
    <row r="81" spans="1:20" ht="15.75">
      <c r="A81" s="78">
        <v>79</v>
      </c>
      <c r="B81" s="79">
        <v>1800</v>
      </c>
      <c r="C81" s="79">
        <v>3600</v>
      </c>
      <c r="D81" s="79">
        <v>5400</v>
      </c>
      <c r="E81" s="79">
        <v>7200</v>
      </c>
      <c r="F81" s="79">
        <v>9000</v>
      </c>
      <c r="G81" s="79">
        <v>10800</v>
      </c>
      <c r="H81" s="79">
        <v>21600</v>
      </c>
      <c r="I81" s="79">
        <v>32400</v>
      </c>
      <c r="J81" s="79">
        <v>43200</v>
      </c>
      <c r="K81" s="79">
        <v>54000</v>
      </c>
      <c r="L81" s="79">
        <v>64800</v>
      </c>
      <c r="M81" s="79">
        <v>129600</v>
      </c>
      <c r="N81" s="82"/>
      <c r="O81" s="24"/>
      <c r="Q81" s="25"/>
      <c r="R81" s="26">
        <f t="shared" si="6"/>
        <v>196.8</v>
      </c>
      <c r="T81" s="81"/>
    </row>
    <row r="82" spans="1:20" s="85" customFormat="1" ht="15.75">
      <c r="A82" s="68">
        <v>80</v>
      </c>
      <c r="B82" s="69">
        <v>1800</v>
      </c>
      <c r="C82" s="69">
        <v>3600</v>
      </c>
      <c r="D82" s="69">
        <v>5400</v>
      </c>
      <c r="E82" s="69">
        <v>7200</v>
      </c>
      <c r="F82" s="69">
        <v>9000</v>
      </c>
      <c r="G82" s="69">
        <v>10800</v>
      </c>
      <c r="H82" s="69">
        <v>21600</v>
      </c>
      <c r="I82" s="69">
        <v>32400</v>
      </c>
      <c r="J82" s="69">
        <v>43200</v>
      </c>
      <c r="K82" s="69">
        <v>54000</v>
      </c>
      <c r="L82" s="69">
        <v>64800</v>
      </c>
      <c r="M82" s="69">
        <v>129600</v>
      </c>
      <c r="N82" s="83"/>
      <c r="O82" s="84"/>
      <c r="Q82" s="27"/>
      <c r="R82" s="26">
        <f t="shared" si="6"/>
        <v>196.8</v>
      </c>
      <c r="S82" s="84"/>
      <c r="T82" s="86"/>
    </row>
    <row r="83" spans="1:20" ht="15.75">
      <c r="A83" s="78">
        <v>81</v>
      </c>
      <c r="B83" s="79">
        <v>2025</v>
      </c>
      <c r="C83" s="79">
        <v>4050</v>
      </c>
      <c r="D83" s="79">
        <v>6075</v>
      </c>
      <c r="E83" s="79">
        <v>8100</v>
      </c>
      <c r="F83" s="79">
        <v>10125</v>
      </c>
      <c r="G83" s="79">
        <v>12150</v>
      </c>
      <c r="H83" s="79">
        <v>24300</v>
      </c>
      <c r="I83" s="79">
        <v>36450</v>
      </c>
      <c r="J83" s="79">
        <v>48600</v>
      </c>
      <c r="K83" s="79">
        <v>60750</v>
      </c>
      <c r="L83" s="79">
        <v>72900</v>
      </c>
      <c r="M83" s="79">
        <v>145800</v>
      </c>
      <c r="N83" s="82"/>
      <c r="O83" s="24"/>
      <c r="Q83" s="25"/>
      <c r="R83" s="26">
        <f>24.6*9</f>
        <v>221.4</v>
      </c>
      <c r="T83" s="81"/>
    </row>
    <row r="84" spans="1:20" ht="15.75">
      <c r="A84" s="78">
        <v>82</v>
      </c>
      <c r="B84" s="79">
        <v>2025</v>
      </c>
      <c r="C84" s="79">
        <v>4050</v>
      </c>
      <c r="D84" s="79">
        <v>6075</v>
      </c>
      <c r="E84" s="79">
        <v>8100</v>
      </c>
      <c r="F84" s="79">
        <v>10125</v>
      </c>
      <c r="G84" s="79">
        <v>12150</v>
      </c>
      <c r="H84" s="79">
        <v>24300</v>
      </c>
      <c r="I84" s="79">
        <v>36450</v>
      </c>
      <c r="J84" s="79">
        <v>48600</v>
      </c>
      <c r="K84" s="79">
        <v>60750</v>
      </c>
      <c r="L84" s="79">
        <v>72900</v>
      </c>
      <c r="M84" s="79">
        <v>145800</v>
      </c>
      <c r="N84" s="82"/>
      <c r="O84" s="24"/>
      <c r="Q84" s="25"/>
      <c r="R84" s="26">
        <f t="shared" ref="R84:R92" si="7">24.6*9</f>
        <v>221.4</v>
      </c>
      <c r="T84" s="81"/>
    </row>
    <row r="85" spans="1:20" ht="15.75">
      <c r="A85" s="78">
        <v>83</v>
      </c>
      <c r="B85" s="79">
        <v>2025</v>
      </c>
      <c r="C85" s="79">
        <v>4050</v>
      </c>
      <c r="D85" s="79">
        <v>6075</v>
      </c>
      <c r="E85" s="79">
        <v>8100</v>
      </c>
      <c r="F85" s="79">
        <v>10125</v>
      </c>
      <c r="G85" s="79">
        <v>12150</v>
      </c>
      <c r="H85" s="79">
        <v>24300</v>
      </c>
      <c r="I85" s="79">
        <v>36450</v>
      </c>
      <c r="J85" s="79">
        <v>48600</v>
      </c>
      <c r="K85" s="79">
        <v>60750</v>
      </c>
      <c r="L85" s="79">
        <v>72900</v>
      </c>
      <c r="M85" s="79">
        <v>145800</v>
      </c>
      <c r="N85" s="82"/>
      <c r="O85" s="24"/>
      <c r="Q85" s="25"/>
      <c r="R85" s="26">
        <f t="shared" si="7"/>
        <v>221.4</v>
      </c>
      <c r="T85" s="81"/>
    </row>
    <row r="86" spans="1:20" ht="15.75">
      <c r="A86" s="78">
        <v>84</v>
      </c>
      <c r="B86" s="79">
        <v>2025</v>
      </c>
      <c r="C86" s="79">
        <v>4050</v>
      </c>
      <c r="D86" s="79">
        <v>6075</v>
      </c>
      <c r="E86" s="79">
        <v>8100</v>
      </c>
      <c r="F86" s="79">
        <v>10125</v>
      </c>
      <c r="G86" s="79">
        <v>12150</v>
      </c>
      <c r="H86" s="79">
        <v>24300</v>
      </c>
      <c r="I86" s="79">
        <v>36450</v>
      </c>
      <c r="J86" s="79">
        <v>48600</v>
      </c>
      <c r="K86" s="79">
        <v>60750</v>
      </c>
      <c r="L86" s="79">
        <v>72900</v>
      </c>
      <c r="M86" s="79">
        <v>145800</v>
      </c>
      <c r="N86" s="82"/>
      <c r="O86" s="24"/>
      <c r="Q86" s="25"/>
      <c r="R86" s="26">
        <f t="shared" si="7"/>
        <v>221.4</v>
      </c>
      <c r="T86" s="81"/>
    </row>
    <row r="87" spans="1:20" ht="15.75">
      <c r="A87" s="78">
        <v>85</v>
      </c>
      <c r="B87" s="79">
        <v>2025</v>
      </c>
      <c r="C87" s="79">
        <v>4050</v>
      </c>
      <c r="D87" s="79">
        <v>6075</v>
      </c>
      <c r="E87" s="79">
        <v>8100</v>
      </c>
      <c r="F87" s="79">
        <v>10125</v>
      </c>
      <c r="G87" s="79">
        <v>12150</v>
      </c>
      <c r="H87" s="79">
        <v>24300</v>
      </c>
      <c r="I87" s="79">
        <v>36450</v>
      </c>
      <c r="J87" s="79">
        <v>48600</v>
      </c>
      <c r="K87" s="79">
        <v>60750</v>
      </c>
      <c r="L87" s="79">
        <v>72900</v>
      </c>
      <c r="M87" s="79">
        <v>145800</v>
      </c>
      <c r="N87" s="82"/>
      <c r="O87" s="24"/>
      <c r="Q87" s="25"/>
      <c r="R87" s="26">
        <f t="shared" si="7"/>
        <v>221.4</v>
      </c>
      <c r="T87" s="81"/>
    </row>
    <row r="88" spans="1:20" ht="15.75">
      <c r="A88" s="78">
        <v>86</v>
      </c>
      <c r="B88" s="79">
        <v>2025</v>
      </c>
      <c r="C88" s="79">
        <v>4050</v>
      </c>
      <c r="D88" s="79">
        <v>6075</v>
      </c>
      <c r="E88" s="79">
        <v>8100</v>
      </c>
      <c r="F88" s="79">
        <v>10125</v>
      </c>
      <c r="G88" s="79">
        <v>12150</v>
      </c>
      <c r="H88" s="79">
        <v>24300</v>
      </c>
      <c r="I88" s="79">
        <v>36450</v>
      </c>
      <c r="J88" s="79">
        <v>48600</v>
      </c>
      <c r="K88" s="79">
        <v>60750</v>
      </c>
      <c r="L88" s="79">
        <v>72900</v>
      </c>
      <c r="M88" s="79">
        <v>145800</v>
      </c>
      <c r="N88" s="82"/>
      <c r="O88" s="24"/>
      <c r="Q88" s="25"/>
      <c r="R88" s="26">
        <f t="shared" si="7"/>
        <v>221.4</v>
      </c>
      <c r="T88" s="81"/>
    </row>
    <row r="89" spans="1:20" ht="15.75">
      <c r="A89" s="78">
        <v>87</v>
      </c>
      <c r="B89" s="79">
        <v>2025</v>
      </c>
      <c r="C89" s="79">
        <v>4050</v>
      </c>
      <c r="D89" s="79">
        <v>6075</v>
      </c>
      <c r="E89" s="79">
        <v>8100</v>
      </c>
      <c r="F89" s="79">
        <v>10125</v>
      </c>
      <c r="G89" s="79">
        <v>12150</v>
      </c>
      <c r="H89" s="79">
        <v>24300</v>
      </c>
      <c r="I89" s="79">
        <v>36450</v>
      </c>
      <c r="J89" s="79">
        <v>48600</v>
      </c>
      <c r="K89" s="79">
        <v>60750</v>
      </c>
      <c r="L89" s="79">
        <v>72900</v>
      </c>
      <c r="M89" s="79">
        <v>145800</v>
      </c>
      <c r="N89" s="82"/>
      <c r="O89" s="24"/>
      <c r="Q89" s="25"/>
      <c r="R89" s="26">
        <f t="shared" si="7"/>
        <v>221.4</v>
      </c>
      <c r="T89" s="81"/>
    </row>
    <row r="90" spans="1:20" ht="15.75">
      <c r="A90" s="78">
        <v>88</v>
      </c>
      <c r="B90" s="79">
        <v>2025</v>
      </c>
      <c r="C90" s="79">
        <v>4050</v>
      </c>
      <c r="D90" s="79">
        <v>6075</v>
      </c>
      <c r="E90" s="79">
        <v>8100</v>
      </c>
      <c r="F90" s="79">
        <v>10125</v>
      </c>
      <c r="G90" s="79">
        <v>12150</v>
      </c>
      <c r="H90" s="79">
        <v>24300</v>
      </c>
      <c r="I90" s="79">
        <v>36450</v>
      </c>
      <c r="J90" s="79">
        <v>48600</v>
      </c>
      <c r="K90" s="79">
        <v>60750</v>
      </c>
      <c r="L90" s="79">
        <v>72900</v>
      </c>
      <c r="M90" s="79">
        <v>145800</v>
      </c>
      <c r="N90" s="82"/>
      <c r="O90" s="24"/>
      <c r="Q90" s="25"/>
      <c r="R90" s="26">
        <f t="shared" si="7"/>
        <v>221.4</v>
      </c>
      <c r="T90" s="81"/>
    </row>
    <row r="91" spans="1:20" ht="15.75">
      <c r="A91" s="78">
        <v>89</v>
      </c>
      <c r="B91" s="79">
        <v>2025</v>
      </c>
      <c r="C91" s="79">
        <v>4050</v>
      </c>
      <c r="D91" s="79">
        <v>6075</v>
      </c>
      <c r="E91" s="79">
        <v>8100</v>
      </c>
      <c r="F91" s="79">
        <v>10125</v>
      </c>
      <c r="G91" s="79">
        <v>12150</v>
      </c>
      <c r="H91" s="79">
        <v>24300</v>
      </c>
      <c r="I91" s="79">
        <v>36450</v>
      </c>
      <c r="J91" s="79">
        <v>48600</v>
      </c>
      <c r="K91" s="79">
        <v>60750</v>
      </c>
      <c r="L91" s="79">
        <v>72900</v>
      </c>
      <c r="M91" s="79">
        <v>145800</v>
      </c>
      <c r="N91" s="82"/>
      <c r="O91" s="24"/>
      <c r="Q91" s="25"/>
      <c r="R91" s="26">
        <f t="shared" si="7"/>
        <v>221.4</v>
      </c>
      <c r="T91" s="81"/>
    </row>
    <row r="92" spans="1:20" s="85" customFormat="1" ht="15.75">
      <c r="A92" s="68">
        <v>90</v>
      </c>
      <c r="B92" s="69">
        <v>2025</v>
      </c>
      <c r="C92" s="69">
        <v>4050</v>
      </c>
      <c r="D92" s="69">
        <v>6075</v>
      </c>
      <c r="E92" s="69">
        <v>8100</v>
      </c>
      <c r="F92" s="69">
        <v>10125</v>
      </c>
      <c r="G92" s="69">
        <v>12150</v>
      </c>
      <c r="H92" s="69">
        <v>24300</v>
      </c>
      <c r="I92" s="69">
        <v>36450</v>
      </c>
      <c r="J92" s="69">
        <v>48600</v>
      </c>
      <c r="K92" s="69">
        <v>60750</v>
      </c>
      <c r="L92" s="69">
        <v>72900</v>
      </c>
      <c r="M92" s="69">
        <v>145800</v>
      </c>
      <c r="N92" s="83"/>
      <c r="O92" s="84"/>
      <c r="Q92" s="27"/>
      <c r="R92" s="26">
        <f t="shared" si="7"/>
        <v>221.4</v>
      </c>
      <c r="S92" s="84"/>
      <c r="T92" s="86"/>
    </row>
    <row r="93" spans="1:20" ht="15.75">
      <c r="A93" s="78">
        <v>91</v>
      </c>
      <c r="B93" s="79">
        <v>2250</v>
      </c>
      <c r="C93" s="79">
        <v>4500</v>
      </c>
      <c r="D93" s="79">
        <v>6750</v>
      </c>
      <c r="E93" s="79">
        <v>9000</v>
      </c>
      <c r="F93" s="79">
        <v>11250</v>
      </c>
      <c r="G93" s="79">
        <v>13500</v>
      </c>
      <c r="H93" s="79">
        <v>27000</v>
      </c>
      <c r="I93" s="79">
        <v>40500</v>
      </c>
      <c r="J93" s="79">
        <v>54000</v>
      </c>
      <c r="K93" s="79">
        <v>67500</v>
      </c>
      <c r="L93" s="79">
        <v>81000</v>
      </c>
      <c r="M93" s="79">
        <v>162000</v>
      </c>
      <c r="N93" s="82"/>
      <c r="O93" s="24"/>
      <c r="Q93" s="25"/>
      <c r="R93" s="26">
        <f>24.6*10</f>
        <v>246</v>
      </c>
      <c r="T93" s="81"/>
    </row>
    <row r="94" spans="1:20" ht="15.75">
      <c r="A94" s="78">
        <v>92</v>
      </c>
      <c r="B94" s="79">
        <v>2250</v>
      </c>
      <c r="C94" s="79">
        <v>4500</v>
      </c>
      <c r="D94" s="79">
        <v>6750</v>
      </c>
      <c r="E94" s="79">
        <v>9000</v>
      </c>
      <c r="F94" s="79">
        <v>11250</v>
      </c>
      <c r="G94" s="79">
        <v>13500</v>
      </c>
      <c r="H94" s="79">
        <v>27000</v>
      </c>
      <c r="I94" s="79">
        <v>40500</v>
      </c>
      <c r="J94" s="79">
        <v>54000</v>
      </c>
      <c r="K94" s="79">
        <v>67500</v>
      </c>
      <c r="L94" s="79">
        <v>81000</v>
      </c>
      <c r="M94" s="79">
        <v>162000</v>
      </c>
      <c r="N94" s="82"/>
      <c r="O94" s="24"/>
      <c r="Q94" s="25"/>
      <c r="R94" s="26">
        <f t="shared" ref="R94:R102" si="8">24.6*10</f>
        <v>246</v>
      </c>
      <c r="T94" s="81"/>
    </row>
    <row r="95" spans="1:20" ht="15.75">
      <c r="A95" s="78">
        <v>93</v>
      </c>
      <c r="B95" s="79">
        <v>2250</v>
      </c>
      <c r="C95" s="79">
        <v>4500</v>
      </c>
      <c r="D95" s="79">
        <v>6750</v>
      </c>
      <c r="E95" s="79">
        <v>9000</v>
      </c>
      <c r="F95" s="79">
        <v>11250</v>
      </c>
      <c r="G95" s="79">
        <v>13500</v>
      </c>
      <c r="H95" s="79">
        <v>27000</v>
      </c>
      <c r="I95" s="79">
        <v>40500</v>
      </c>
      <c r="J95" s="79">
        <v>54000</v>
      </c>
      <c r="K95" s="79">
        <v>67500</v>
      </c>
      <c r="L95" s="79">
        <v>81000</v>
      </c>
      <c r="M95" s="79">
        <v>162000</v>
      </c>
      <c r="N95" s="82"/>
      <c r="O95" s="24"/>
      <c r="Q95" s="25"/>
      <c r="R95" s="26">
        <f t="shared" si="8"/>
        <v>246</v>
      </c>
      <c r="T95" s="81"/>
    </row>
    <row r="96" spans="1:20" ht="15.75">
      <c r="A96" s="78">
        <v>94</v>
      </c>
      <c r="B96" s="79">
        <v>2250</v>
      </c>
      <c r="C96" s="79">
        <v>4500</v>
      </c>
      <c r="D96" s="79">
        <v>6750</v>
      </c>
      <c r="E96" s="79">
        <v>9000</v>
      </c>
      <c r="F96" s="79">
        <v>11250</v>
      </c>
      <c r="G96" s="79">
        <v>13500</v>
      </c>
      <c r="H96" s="79">
        <v>27000</v>
      </c>
      <c r="I96" s="79">
        <v>40500</v>
      </c>
      <c r="J96" s="79">
        <v>54000</v>
      </c>
      <c r="K96" s="79">
        <v>67500</v>
      </c>
      <c r="L96" s="79">
        <v>81000</v>
      </c>
      <c r="M96" s="79">
        <v>162000</v>
      </c>
      <c r="N96" s="82"/>
      <c r="O96" s="24"/>
      <c r="Q96" s="25"/>
      <c r="R96" s="26">
        <f t="shared" si="8"/>
        <v>246</v>
      </c>
      <c r="T96" s="81"/>
    </row>
    <row r="97" spans="1:20" ht="15.75">
      <c r="A97" s="78">
        <v>95</v>
      </c>
      <c r="B97" s="79">
        <v>2250</v>
      </c>
      <c r="C97" s="79">
        <v>4500</v>
      </c>
      <c r="D97" s="79">
        <v>6750</v>
      </c>
      <c r="E97" s="79">
        <v>9000</v>
      </c>
      <c r="F97" s="79">
        <v>11250</v>
      </c>
      <c r="G97" s="79">
        <v>13500</v>
      </c>
      <c r="H97" s="79">
        <v>27000</v>
      </c>
      <c r="I97" s="79">
        <v>40500</v>
      </c>
      <c r="J97" s="79">
        <v>54000</v>
      </c>
      <c r="K97" s="79">
        <v>67500</v>
      </c>
      <c r="L97" s="79">
        <v>81000</v>
      </c>
      <c r="M97" s="79">
        <v>162000</v>
      </c>
      <c r="N97" s="82"/>
      <c r="O97" s="24"/>
      <c r="Q97" s="25"/>
      <c r="R97" s="26">
        <f t="shared" si="8"/>
        <v>246</v>
      </c>
      <c r="T97" s="81"/>
    </row>
    <row r="98" spans="1:20" ht="15.75">
      <c r="A98" s="78">
        <v>96</v>
      </c>
      <c r="B98" s="79">
        <v>2250</v>
      </c>
      <c r="C98" s="79">
        <v>4500</v>
      </c>
      <c r="D98" s="79">
        <v>6750</v>
      </c>
      <c r="E98" s="79">
        <v>9000</v>
      </c>
      <c r="F98" s="79">
        <v>11250</v>
      </c>
      <c r="G98" s="79">
        <v>13500</v>
      </c>
      <c r="H98" s="79">
        <v>27000</v>
      </c>
      <c r="I98" s="79">
        <v>40500</v>
      </c>
      <c r="J98" s="79">
        <v>54000</v>
      </c>
      <c r="K98" s="79">
        <v>67500</v>
      </c>
      <c r="L98" s="79">
        <v>81000</v>
      </c>
      <c r="M98" s="79">
        <v>162000</v>
      </c>
      <c r="N98" s="82"/>
      <c r="O98" s="24"/>
      <c r="Q98" s="25"/>
      <c r="R98" s="26">
        <f t="shared" si="8"/>
        <v>246</v>
      </c>
      <c r="T98" s="81"/>
    </row>
    <row r="99" spans="1:20" ht="15.75">
      <c r="A99" s="78">
        <v>97</v>
      </c>
      <c r="B99" s="79">
        <v>2250</v>
      </c>
      <c r="C99" s="79">
        <v>4500</v>
      </c>
      <c r="D99" s="79">
        <v>6750</v>
      </c>
      <c r="E99" s="79">
        <v>9000</v>
      </c>
      <c r="F99" s="79">
        <v>11250</v>
      </c>
      <c r="G99" s="79">
        <v>13500</v>
      </c>
      <c r="H99" s="79">
        <v>27000</v>
      </c>
      <c r="I99" s="79">
        <v>40500</v>
      </c>
      <c r="J99" s="79">
        <v>54000</v>
      </c>
      <c r="K99" s="79">
        <v>67500</v>
      </c>
      <c r="L99" s="79">
        <v>81000</v>
      </c>
      <c r="M99" s="79">
        <v>162000</v>
      </c>
      <c r="N99" s="82"/>
      <c r="O99" s="24"/>
      <c r="Q99" s="25"/>
      <c r="R99" s="26">
        <f t="shared" si="8"/>
        <v>246</v>
      </c>
      <c r="T99" s="81"/>
    </row>
    <row r="100" spans="1:20" ht="15.75">
      <c r="A100" s="78">
        <v>98</v>
      </c>
      <c r="B100" s="79">
        <v>2250</v>
      </c>
      <c r="C100" s="79">
        <v>4500</v>
      </c>
      <c r="D100" s="79">
        <v>6750</v>
      </c>
      <c r="E100" s="79">
        <v>9000</v>
      </c>
      <c r="F100" s="79">
        <v>11250</v>
      </c>
      <c r="G100" s="79">
        <v>13500</v>
      </c>
      <c r="H100" s="79">
        <v>27000</v>
      </c>
      <c r="I100" s="79">
        <v>40500</v>
      </c>
      <c r="J100" s="79">
        <v>54000</v>
      </c>
      <c r="K100" s="79">
        <v>67500</v>
      </c>
      <c r="L100" s="79">
        <v>81000</v>
      </c>
      <c r="M100" s="79">
        <v>162000</v>
      </c>
      <c r="N100" s="82"/>
      <c r="O100" s="24"/>
      <c r="Q100" s="25"/>
      <c r="R100" s="26">
        <f t="shared" si="8"/>
        <v>246</v>
      </c>
      <c r="T100" s="81"/>
    </row>
    <row r="101" spans="1:20" ht="15.75">
      <c r="A101" s="78">
        <v>99</v>
      </c>
      <c r="B101" s="79">
        <v>2250</v>
      </c>
      <c r="C101" s="79">
        <v>4500</v>
      </c>
      <c r="D101" s="79">
        <v>6750</v>
      </c>
      <c r="E101" s="79">
        <v>9000</v>
      </c>
      <c r="F101" s="79">
        <v>11250</v>
      </c>
      <c r="G101" s="79">
        <v>13500</v>
      </c>
      <c r="H101" s="79">
        <v>27000</v>
      </c>
      <c r="I101" s="79">
        <v>40500</v>
      </c>
      <c r="J101" s="79">
        <v>54000</v>
      </c>
      <c r="K101" s="79">
        <v>67500</v>
      </c>
      <c r="L101" s="79">
        <v>81000</v>
      </c>
      <c r="M101" s="79">
        <v>162000</v>
      </c>
      <c r="N101" s="82"/>
      <c r="O101" s="24"/>
      <c r="Q101" s="25"/>
      <c r="R101" s="26">
        <f t="shared" si="8"/>
        <v>246</v>
      </c>
      <c r="T101" s="81"/>
    </row>
    <row r="102" spans="1:20" s="85" customFormat="1" ht="15.75">
      <c r="A102" s="68">
        <v>100</v>
      </c>
      <c r="B102" s="69">
        <v>2250</v>
      </c>
      <c r="C102" s="69">
        <v>4500</v>
      </c>
      <c r="D102" s="69">
        <v>6750</v>
      </c>
      <c r="E102" s="69">
        <v>9000</v>
      </c>
      <c r="F102" s="69">
        <v>11250</v>
      </c>
      <c r="G102" s="69">
        <v>13500</v>
      </c>
      <c r="H102" s="69">
        <v>27000</v>
      </c>
      <c r="I102" s="69">
        <v>40500</v>
      </c>
      <c r="J102" s="69">
        <v>54000</v>
      </c>
      <c r="K102" s="69">
        <v>67500</v>
      </c>
      <c r="L102" s="69">
        <v>81000</v>
      </c>
      <c r="M102" s="69">
        <v>162000</v>
      </c>
      <c r="N102" s="83"/>
      <c r="O102" s="84"/>
      <c r="Q102" s="27"/>
      <c r="R102" s="26">
        <f t="shared" si="8"/>
        <v>246</v>
      </c>
      <c r="S102" s="84"/>
      <c r="T102" s="86"/>
    </row>
    <row r="103" spans="1:20" ht="15.75">
      <c r="A103" s="78">
        <v>101</v>
      </c>
      <c r="B103" s="79">
        <v>2475</v>
      </c>
      <c r="C103" s="79">
        <v>4950</v>
      </c>
      <c r="D103" s="79">
        <v>7425</v>
      </c>
      <c r="E103" s="79">
        <v>9900</v>
      </c>
      <c r="F103" s="79">
        <v>12375</v>
      </c>
      <c r="G103" s="79">
        <v>14850</v>
      </c>
      <c r="H103" s="79">
        <v>29700</v>
      </c>
      <c r="I103" s="79">
        <v>44550</v>
      </c>
      <c r="J103" s="79">
        <v>59400</v>
      </c>
      <c r="K103" s="79">
        <v>74250</v>
      </c>
      <c r="L103" s="79">
        <v>89100</v>
      </c>
      <c r="M103" s="79">
        <v>178200</v>
      </c>
      <c r="N103" s="82"/>
      <c r="O103" s="24"/>
      <c r="Q103" s="25"/>
      <c r="R103" s="26">
        <f>24.6*11</f>
        <v>270.60000000000002</v>
      </c>
      <c r="T103" s="81"/>
    </row>
    <row r="104" spans="1:20" ht="15.75">
      <c r="A104" s="78">
        <v>102</v>
      </c>
      <c r="B104" s="79">
        <v>2475</v>
      </c>
      <c r="C104" s="79">
        <v>4950</v>
      </c>
      <c r="D104" s="79">
        <v>7425</v>
      </c>
      <c r="E104" s="79">
        <v>9900</v>
      </c>
      <c r="F104" s="79">
        <v>12375</v>
      </c>
      <c r="G104" s="79">
        <v>14850</v>
      </c>
      <c r="H104" s="79">
        <v>29700</v>
      </c>
      <c r="I104" s="79">
        <v>44550</v>
      </c>
      <c r="J104" s="79">
        <v>59400</v>
      </c>
      <c r="K104" s="79">
        <v>74250</v>
      </c>
      <c r="L104" s="79">
        <v>89100</v>
      </c>
      <c r="M104" s="79">
        <v>178200</v>
      </c>
      <c r="N104" s="82"/>
      <c r="O104" s="24"/>
      <c r="Q104" s="25"/>
      <c r="R104" s="26">
        <f t="shared" ref="R104:R112" si="9">24.6*11</f>
        <v>270.60000000000002</v>
      </c>
      <c r="T104" s="81"/>
    </row>
    <row r="105" spans="1:20" ht="15.75">
      <c r="A105" s="78">
        <v>103</v>
      </c>
      <c r="B105" s="79">
        <v>2475</v>
      </c>
      <c r="C105" s="79">
        <v>4950</v>
      </c>
      <c r="D105" s="79">
        <v>7425</v>
      </c>
      <c r="E105" s="79">
        <v>9900</v>
      </c>
      <c r="F105" s="79">
        <v>12375</v>
      </c>
      <c r="G105" s="79">
        <v>14850</v>
      </c>
      <c r="H105" s="79">
        <v>29700</v>
      </c>
      <c r="I105" s="79">
        <v>44550</v>
      </c>
      <c r="J105" s="79">
        <v>59400</v>
      </c>
      <c r="K105" s="79">
        <v>74250</v>
      </c>
      <c r="L105" s="79">
        <v>89100</v>
      </c>
      <c r="M105" s="79">
        <v>178200</v>
      </c>
      <c r="N105" s="82"/>
      <c r="O105" s="24"/>
      <c r="Q105" s="25"/>
      <c r="R105" s="26">
        <f t="shared" si="9"/>
        <v>270.60000000000002</v>
      </c>
      <c r="T105" s="81"/>
    </row>
    <row r="106" spans="1:20" ht="15.75">
      <c r="A106" s="78">
        <v>104</v>
      </c>
      <c r="B106" s="79">
        <v>2475</v>
      </c>
      <c r="C106" s="79">
        <v>4950</v>
      </c>
      <c r="D106" s="79">
        <v>7425</v>
      </c>
      <c r="E106" s="79">
        <v>9900</v>
      </c>
      <c r="F106" s="79">
        <v>12375</v>
      </c>
      <c r="G106" s="79">
        <v>14850</v>
      </c>
      <c r="H106" s="79">
        <v>29700</v>
      </c>
      <c r="I106" s="79">
        <v>44550</v>
      </c>
      <c r="J106" s="79">
        <v>59400</v>
      </c>
      <c r="K106" s="79">
        <v>74250</v>
      </c>
      <c r="L106" s="79">
        <v>89100</v>
      </c>
      <c r="M106" s="79">
        <v>178200</v>
      </c>
      <c r="N106" s="82"/>
      <c r="O106" s="24"/>
      <c r="Q106" s="25"/>
      <c r="R106" s="26">
        <f t="shared" si="9"/>
        <v>270.60000000000002</v>
      </c>
      <c r="T106" s="81"/>
    </row>
    <row r="107" spans="1:20" ht="15.75">
      <c r="A107" s="78">
        <v>105</v>
      </c>
      <c r="B107" s="79">
        <v>2475</v>
      </c>
      <c r="C107" s="79">
        <v>4950</v>
      </c>
      <c r="D107" s="79">
        <v>7425</v>
      </c>
      <c r="E107" s="79">
        <v>9900</v>
      </c>
      <c r="F107" s="79">
        <v>12375</v>
      </c>
      <c r="G107" s="79">
        <v>14850</v>
      </c>
      <c r="H107" s="79">
        <v>29700</v>
      </c>
      <c r="I107" s="79">
        <v>44550</v>
      </c>
      <c r="J107" s="79">
        <v>59400</v>
      </c>
      <c r="K107" s="79">
        <v>74250</v>
      </c>
      <c r="L107" s="79">
        <v>89100</v>
      </c>
      <c r="M107" s="79">
        <v>178200</v>
      </c>
      <c r="N107" s="82"/>
      <c r="O107" s="24"/>
      <c r="Q107" s="25"/>
      <c r="R107" s="26">
        <f t="shared" si="9"/>
        <v>270.60000000000002</v>
      </c>
      <c r="T107" s="81"/>
    </row>
    <row r="108" spans="1:20" ht="15.75">
      <c r="A108" s="78">
        <v>106</v>
      </c>
      <c r="B108" s="79">
        <v>2475</v>
      </c>
      <c r="C108" s="79">
        <v>4950</v>
      </c>
      <c r="D108" s="79">
        <v>7425</v>
      </c>
      <c r="E108" s="79">
        <v>9900</v>
      </c>
      <c r="F108" s="79">
        <v>12375</v>
      </c>
      <c r="G108" s="79">
        <v>14850</v>
      </c>
      <c r="H108" s="79">
        <v>29700</v>
      </c>
      <c r="I108" s="79">
        <v>44550</v>
      </c>
      <c r="J108" s="79">
        <v>59400</v>
      </c>
      <c r="K108" s="79">
        <v>74250</v>
      </c>
      <c r="L108" s="79">
        <v>89100</v>
      </c>
      <c r="M108" s="79">
        <v>178200</v>
      </c>
      <c r="N108" s="82"/>
      <c r="O108" s="24"/>
      <c r="Q108" s="25"/>
      <c r="R108" s="26">
        <f t="shared" si="9"/>
        <v>270.60000000000002</v>
      </c>
      <c r="T108" s="81"/>
    </row>
    <row r="109" spans="1:20" ht="15.75">
      <c r="A109" s="78">
        <v>107</v>
      </c>
      <c r="B109" s="79">
        <v>2475</v>
      </c>
      <c r="C109" s="79">
        <v>4950</v>
      </c>
      <c r="D109" s="79">
        <v>7425</v>
      </c>
      <c r="E109" s="79">
        <v>9900</v>
      </c>
      <c r="F109" s="79">
        <v>12375</v>
      </c>
      <c r="G109" s="79">
        <v>14850</v>
      </c>
      <c r="H109" s="79">
        <v>29700</v>
      </c>
      <c r="I109" s="79">
        <v>44550</v>
      </c>
      <c r="J109" s="79">
        <v>59400</v>
      </c>
      <c r="K109" s="79">
        <v>74250</v>
      </c>
      <c r="L109" s="79">
        <v>89100</v>
      </c>
      <c r="M109" s="79">
        <v>178200</v>
      </c>
      <c r="N109" s="82"/>
      <c r="O109" s="24"/>
      <c r="Q109" s="25"/>
      <c r="R109" s="26">
        <f t="shared" si="9"/>
        <v>270.60000000000002</v>
      </c>
      <c r="T109" s="81"/>
    </row>
    <row r="110" spans="1:20" ht="15.75">
      <c r="A110" s="78">
        <v>108</v>
      </c>
      <c r="B110" s="79">
        <v>2475</v>
      </c>
      <c r="C110" s="79">
        <v>4950</v>
      </c>
      <c r="D110" s="79">
        <v>7425</v>
      </c>
      <c r="E110" s="79">
        <v>9900</v>
      </c>
      <c r="F110" s="79">
        <v>12375</v>
      </c>
      <c r="G110" s="79">
        <v>14850</v>
      </c>
      <c r="H110" s="79">
        <v>29700</v>
      </c>
      <c r="I110" s="79">
        <v>44550</v>
      </c>
      <c r="J110" s="79">
        <v>59400</v>
      </c>
      <c r="K110" s="79">
        <v>74250</v>
      </c>
      <c r="L110" s="79">
        <v>89100</v>
      </c>
      <c r="M110" s="79">
        <v>178200</v>
      </c>
      <c r="N110" s="82"/>
      <c r="O110" s="24"/>
      <c r="Q110" s="25"/>
      <c r="R110" s="26">
        <f t="shared" si="9"/>
        <v>270.60000000000002</v>
      </c>
      <c r="T110" s="81"/>
    </row>
    <row r="111" spans="1:20" ht="15.75">
      <c r="A111" s="78">
        <v>109</v>
      </c>
      <c r="B111" s="79">
        <v>2475</v>
      </c>
      <c r="C111" s="79">
        <v>4950</v>
      </c>
      <c r="D111" s="79">
        <v>7425</v>
      </c>
      <c r="E111" s="79">
        <v>9900</v>
      </c>
      <c r="F111" s="79">
        <v>12375</v>
      </c>
      <c r="G111" s="79">
        <v>14850</v>
      </c>
      <c r="H111" s="79">
        <v>29700</v>
      </c>
      <c r="I111" s="79">
        <v>44550</v>
      </c>
      <c r="J111" s="79">
        <v>59400</v>
      </c>
      <c r="K111" s="79">
        <v>74250</v>
      </c>
      <c r="L111" s="79">
        <v>89100</v>
      </c>
      <c r="M111" s="79">
        <v>178200</v>
      </c>
      <c r="N111" s="82"/>
      <c r="O111" s="24"/>
      <c r="Q111" s="25"/>
      <c r="R111" s="26">
        <f t="shared" si="9"/>
        <v>270.60000000000002</v>
      </c>
      <c r="T111" s="81"/>
    </row>
    <row r="112" spans="1:20" s="85" customFormat="1" ht="15.75">
      <c r="A112" s="68">
        <v>110</v>
      </c>
      <c r="B112" s="69">
        <v>2475</v>
      </c>
      <c r="C112" s="69">
        <v>4950</v>
      </c>
      <c r="D112" s="69">
        <v>7425</v>
      </c>
      <c r="E112" s="69">
        <v>9900</v>
      </c>
      <c r="F112" s="69">
        <v>12375</v>
      </c>
      <c r="G112" s="69">
        <v>14850</v>
      </c>
      <c r="H112" s="69">
        <v>29700</v>
      </c>
      <c r="I112" s="69">
        <v>44550</v>
      </c>
      <c r="J112" s="69">
        <v>59400</v>
      </c>
      <c r="K112" s="69">
        <v>74250</v>
      </c>
      <c r="L112" s="69">
        <v>89100</v>
      </c>
      <c r="M112" s="69">
        <v>178200</v>
      </c>
      <c r="N112" s="83"/>
      <c r="O112" s="84"/>
      <c r="Q112" s="27"/>
      <c r="R112" s="26">
        <f t="shared" si="9"/>
        <v>270.60000000000002</v>
      </c>
      <c r="S112" s="84"/>
      <c r="T112" s="86"/>
    </row>
    <row r="113" spans="1:20" ht="15.75">
      <c r="A113" s="78">
        <v>111</v>
      </c>
      <c r="B113" s="79">
        <v>2700</v>
      </c>
      <c r="C113" s="79">
        <v>5400</v>
      </c>
      <c r="D113" s="79">
        <v>8100</v>
      </c>
      <c r="E113" s="79">
        <v>10800</v>
      </c>
      <c r="F113" s="79">
        <v>13500</v>
      </c>
      <c r="G113" s="79">
        <v>16200</v>
      </c>
      <c r="H113" s="79">
        <v>32400</v>
      </c>
      <c r="I113" s="79">
        <v>48600</v>
      </c>
      <c r="J113" s="79">
        <v>64800</v>
      </c>
      <c r="K113" s="79">
        <v>81000</v>
      </c>
      <c r="L113" s="79">
        <v>97200</v>
      </c>
      <c r="M113" s="79">
        <v>194400</v>
      </c>
      <c r="N113" s="82"/>
      <c r="O113" s="24"/>
      <c r="Q113" s="25"/>
      <c r="R113" s="26">
        <f>24.6*12</f>
        <v>295.20000000000005</v>
      </c>
      <c r="T113" s="81"/>
    </row>
    <row r="114" spans="1:20" ht="15.75">
      <c r="A114" s="78">
        <v>112</v>
      </c>
      <c r="B114" s="79">
        <v>2700</v>
      </c>
      <c r="C114" s="79">
        <v>5400</v>
      </c>
      <c r="D114" s="79">
        <v>8100</v>
      </c>
      <c r="E114" s="79">
        <v>10800</v>
      </c>
      <c r="F114" s="79">
        <v>13500</v>
      </c>
      <c r="G114" s="79">
        <v>16200</v>
      </c>
      <c r="H114" s="79">
        <v>32400</v>
      </c>
      <c r="I114" s="79">
        <v>48600</v>
      </c>
      <c r="J114" s="79">
        <v>64800</v>
      </c>
      <c r="K114" s="79">
        <v>81000</v>
      </c>
      <c r="L114" s="79">
        <v>97200</v>
      </c>
      <c r="M114" s="79">
        <v>194400</v>
      </c>
      <c r="N114" s="82"/>
      <c r="O114" s="24"/>
      <c r="Q114" s="25"/>
      <c r="R114" s="26">
        <f t="shared" ref="R114:R122" si="10">24.6*12</f>
        <v>295.20000000000005</v>
      </c>
      <c r="T114" s="81"/>
    </row>
    <row r="115" spans="1:20" ht="15.75">
      <c r="A115" s="78">
        <v>113</v>
      </c>
      <c r="B115" s="79">
        <v>2700</v>
      </c>
      <c r="C115" s="79">
        <v>5400</v>
      </c>
      <c r="D115" s="79">
        <v>8100</v>
      </c>
      <c r="E115" s="79">
        <v>10800</v>
      </c>
      <c r="F115" s="79">
        <v>13500</v>
      </c>
      <c r="G115" s="79">
        <v>16200</v>
      </c>
      <c r="H115" s="79">
        <v>32400</v>
      </c>
      <c r="I115" s="79">
        <v>48600</v>
      </c>
      <c r="J115" s="79">
        <v>64800</v>
      </c>
      <c r="K115" s="79">
        <v>81000</v>
      </c>
      <c r="L115" s="79">
        <v>97200</v>
      </c>
      <c r="M115" s="79">
        <v>194400</v>
      </c>
      <c r="N115" s="82"/>
      <c r="O115" s="24"/>
      <c r="Q115" s="25"/>
      <c r="R115" s="26">
        <f t="shared" si="10"/>
        <v>295.20000000000005</v>
      </c>
      <c r="T115" s="81"/>
    </row>
    <row r="116" spans="1:20" ht="15.75">
      <c r="A116" s="78">
        <v>114</v>
      </c>
      <c r="B116" s="79">
        <v>2700</v>
      </c>
      <c r="C116" s="79">
        <v>5400</v>
      </c>
      <c r="D116" s="79">
        <v>8100</v>
      </c>
      <c r="E116" s="79">
        <v>10800</v>
      </c>
      <c r="F116" s="79">
        <v>13500</v>
      </c>
      <c r="G116" s="79">
        <v>16200</v>
      </c>
      <c r="H116" s="79">
        <v>32400</v>
      </c>
      <c r="I116" s="79">
        <v>48600</v>
      </c>
      <c r="J116" s="79">
        <v>64800</v>
      </c>
      <c r="K116" s="79">
        <v>81000</v>
      </c>
      <c r="L116" s="79">
        <v>97200</v>
      </c>
      <c r="M116" s="79">
        <v>194400</v>
      </c>
      <c r="N116" s="82"/>
      <c r="O116" s="24"/>
      <c r="Q116" s="25"/>
      <c r="R116" s="26">
        <f t="shared" si="10"/>
        <v>295.20000000000005</v>
      </c>
      <c r="T116" s="81"/>
    </row>
    <row r="117" spans="1:20" ht="15.75">
      <c r="A117" s="78">
        <v>115</v>
      </c>
      <c r="B117" s="79">
        <v>2700</v>
      </c>
      <c r="C117" s="79">
        <v>5400</v>
      </c>
      <c r="D117" s="79">
        <v>8100</v>
      </c>
      <c r="E117" s="79">
        <v>10800</v>
      </c>
      <c r="F117" s="79">
        <v>13500</v>
      </c>
      <c r="G117" s="79">
        <v>16200</v>
      </c>
      <c r="H117" s="79">
        <v>32400</v>
      </c>
      <c r="I117" s="79">
        <v>48600</v>
      </c>
      <c r="J117" s="79">
        <v>64800</v>
      </c>
      <c r="K117" s="79">
        <v>81000</v>
      </c>
      <c r="L117" s="79">
        <v>97200</v>
      </c>
      <c r="M117" s="79">
        <v>194400</v>
      </c>
      <c r="N117" s="82"/>
      <c r="O117" s="24"/>
      <c r="Q117" s="25"/>
      <c r="R117" s="26">
        <f t="shared" si="10"/>
        <v>295.20000000000005</v>
      </c>
      <c r="T117" s="81"/>
    </row>
    <row r="118" spans="1:20" ht="15.75">
      <c r="A118" s="78">
        <v>116</v>
      </c>
      <c r="B118" s="79">
        <v>2700</v>
      </c>
      <c r="C118" s="79">
        <v>5400</v>
      </c>
      <c r="D118" s="79">
        <v>8100</v>
      </c>
      <c r="E118" s="79">
        <v>10800</v>
      </c>
      <c r="F118" s="79">
        <v>13500</v>
      </c>
      <c r="G118" s="79">
        <v>16200</v>
      </c>
      <c r="H118" s="79">
        <v>32400</v>
      </c>
      <c r="I118" s="79">
        <v>48600</v>
      </c>
      <c r="J118" s="79">
        <v>64800</v>
      </c>
      <c r="K118" s="79">
        <v>81000</v>
      </c>
      <c r="L118" s="79">
        <v>97200</v>
      </c>
      <c r="M118" s="79">
        <v>194400</v>
      </c>
      <c r="N118" s="82"/>
      <c r="O118" s="24"/>
      <c r="Q118" s="25"/>
      <c r="R118" s="26">
        <f t="shared" si="10"/>
        <v>295.20000000000005</v>
      </c>
      <c r="T118" s="81"/>
    </row>
    <row r="119" spans="1:20" ht="15.75">
      <c r="A119" s="78">
        <v>117</v>
      </c>
      <c r="B119" s="79">
        <v>2700</v>
      </c>
      <c r="C119" s="79">
        <v>5400</v>
      </c>
      <c r="D119" s="79">
        <v>8100</v>
      </c>
      <c r="E119" s="79">
        <v>10800</v>
      </c>
      <c r="F119" s="79">
        <v>13500</v>
      </c>
      <c r="G119" s="79">
        <v>16200</v>
      </c>
      <c r="H119" s="79">
        <v>32400</v>
      </c>
      <c r="I119" s="79">
        <v>48600</v>
      </c>
      <c r="J119" s="79">
        <v>64800</v>
      </c>
      <c r="K119" s="79">
        <v>81000</v>
      </c>
      <c r="L119" s="79">
        <v>97200</v>
      </c>
      <c r="M119" s="79">
        <v>194400</v>
      </c>
      <c r="N119" s="82"/>
      <c r="O119" s="24"/>
      <c r="Q119" s="25"/>
      <c r="R119" s="26">
        <f t="shared" si="10"/>
        <v>295.20000000000005</v>
      </c>
      <c r="T119" s="81"/>
    </row>
    <row r="120" spans="1:20" ht="15.75">
      <c r="A120" s="78">
        <v>118</v>
      </c>
      <c r="B120" s="79">
        <v>2700</v>
      </c>
      <c r="C120" s="79">
        <v>5400</v>
      </c>
      <c r="D120" s="79">
        <v>8100</v>
      </c>
      <c r="E120" s="79">
        <v>10800</v>
      </c>
      <c r="F120" s="79">
        <v>13500</v>
      </c>
      <c r="G120" s="79">
        <v>16200</v>
      </c>
      <c r="H120" s="79">
        <v>32400</v>
      </c>
      <c r="I120" s="79">
        <v>48600</v>
      </c>
      <c r="J120" s="79">
        <v>64800</v>
      </c>
      <c r="K120" s="79">
        <v>81000</v>
      </c>
      <c r="L120" s="79">
        <v>97200</v>
      </c>
      <c r="M120" s="79">
        <v>194400</v>
      </c>
      <c r="N120" s="82"/>
      <c r="O120" s="24"/>
      <c r="Q120" s="25"/>
      <c r="R120" s="26">
        <f t="shared" si="10"/>
        <v>295.20000000000005</v>
      </c>
      <c r="T120" s="81"/>
    </row>
    <row r="121" spans="1:20" ht="15.75">
      <c r="A121" s="78">
        <v>119</v>
      </c>
      <c r="B121" s="79">
        <v>2700</v>
      </c>
      <c r="C121" s="79">
        <v>5400</v>
      </c>
      <c r="D121" s="79">
        <v>8100</v>
      </c>
      <c r="E121" s="79">
        <v>10800</v>
      </c>
      <c r="F121" s="79">
        <v>13500</v>
      </c>
      <c r="G121" s="79">
        <v>16200</v>
      </c>
      <c r="H121" s="79">
        <v>32400</v>
      </c>
      <c r="I121" s="79">
        <v>48600</v>
      </c>
      <c r="J121" s="79">
        <v>64800</v>
      </c>
      <c r="K121" s="79">
        <v>81000</v>
      </c>
      <c r="L121" s="79">
        <v>97200</v>
      </c>
      <c r="M121" s="79">
        <v>194400</v>
      </c>
      <c r="N121" s="82"/>
      <c r="O121" s="24"/>
      <c r="Q121" s="25"/>
      <c r="R121" s="26">
        <f t="shared" si="10"/>
        <v>295.20000000000005</v>
      </c>
      <c r="T121" s="81"/>
    </row>
    <row r="122" spans="1:20" s="85" customFormat="1" ht="15.75">
      <c r="A122" s="68">
        <v>120</v>
      </c>
      <c r="B122" s="69">
        <v>2700</v>
      </c>
      <c r="C122" s="69">
        <v>5400</v>
      </c>
      <c r="D122" s="69">
        <v>8100</v>
      </c>
      <c r="E122" s="69">
        <v>10800</v>
      </c>
      <c r="F122" s="69">
        <v>13500</v>
      </c>
      <c r="G122" s="69">
        <v>16200</v>
      </c>
      <c r="H122" s="69">
        <v>32400</v>
      </c>
      <c r="I122" s="69">
        <v>48600</v>
      </c>
      <c r="J122" s="69">
        <v>64800</v>
      </c>
      <c r="K122" s="69">
        <v>81000</v>
      </c>
      <c r="L122" s="69">
        <v>97200</v>
      </c>
      <c r="M122" s="69">
        <v>194400</v>
      </c>
      <c r="N122" s="83"/>
      <c r="O122" s="84"/>
      <c r="Q122" s="27"/>
      <c r="R122" s="26">
        <f t="shared" si="10"/>
        <v>295.20000000000005</v>
      </c>
      <c r="S122" s="84"/>
      <c r="T122" s="86"/>
    </row>
    <row r="123" spans="1:20" ht="15.75">
      <c r="A123" s="78">
        <v>121</v>
      </c>
      <c r="B123" s="79">
        <v>2925</v>
      </c>
      <c r="C123" s="79">
        <v>5850</v>
      </c>
      <c r="D123" s="79">
        <v>8775</v>
      </c>
      <c r="E123" s="79">
        <v>11700</v>
      </c>
      <c r="F123" s="79">
        <v>14625</v>
      </c>
      <c r="G123" s="79">
        <v>17550</v>
      </c>
      <c r="H123" s="79">
        <v>35100</v>
      </c>
      <c r="I123" s="79">
        <v>52650</v>
      </c>
      <c r="J123" s="79">
        <v>70200</v>
      </c>
      <c r="K123" s="79">
        <v>87750</v>
      </c>
      <c r="L123" s="79">
        <v>105300</v>
      </c>
      <c r="M123" s="79">
        <v>210600</v>
      </c>
      <c r="N123" s="82"/>
      <c r="O123" s="24"/>
      <c r="Q123" s="25"/>
      <c r="R123" s="26">
        <f>24.6*13</f>
        <v>319.8</v>
      </c>
      <c r="T123" s="81"/>
    </row>
    <row r="124" spans="1:20" ht="15.75">
      <c r="A124" s="78">
        <v>122</v>
      </c>
      <c r="B124" s="79">
        <v>2925</v>
      </c>
      <c r="C124" s="79">
        <v>5850</v>
      </c>
      <c r="D124" s="79">
        <v>8775</v>
      </c>
      <c r="E124" s="79">
        <v>11700</v>
      </c>
      <c r="F124" s="79">
        <v>14625</v>
      </c>
      <c r="G124" s="79">
        <v>17550</v>
      </c>
      <c r="H124" s="79">
        <v>35100</v>
      </c>
      <c r="I124" s="79">
        <v>52650</v>
      </c>
      <c r="J124" s="79">
        <v>70200</v>
      </c>
      <c r="K124" s="79">
        <v>87750</v>
      </c>
      <c r="L124" s="79">
        <v>105300</v>
      </c>
      <c r="M124" s="79">
        <v>210600</v>
      </c>
      <c r="N124" s="82"/>
      <c r="O124" s="24"/>
      <c r="Q124" s="25"/>
      <c r="R124" s="26">
        <f t="shared" ref="R124:R132" si="11">24.6*13</f>
        <v>319.8</v>
      </c>
      <c r="T124" s="81"/>
    </row>
    <row r="125" spans="1:20" ht="15.75">
      <c r="A125" s="78">
        <v>123</v>
      </c>
      <c r="B125" s="79">
        <v>2925</v>
      </c>
      <c r="C125" s="79">
        <v>5850</v>
      </c>
      <c r="D125" s="79">
        <v>8775</v>
      </c>
      <c r="E125" s="79">
        <v>11700</v>
      </c>
      <c r="F125" s="79">
        <v>14625</v>
      </c>
      <c r="G125" s="79">
        <v>17550</v>
      </c>
      <c r="H125" s="79">
        <v>35100</v>
      </c>
      <c r="I125" s="79">
        <v>52650</v>
      </c>
      <c r="J125" s="79">
        <v>70200</v>
      </c>
      <c r="K125" s="79">
        <v>87750</v>
      </c>
      <c r="L125" s="79">
        <v>105300</v>
      </c>
      <c r="M125" s="79">
        <v>210600</v>
      </c>
      <c r="N125" s="82"/>
      <c r="O125" s="24"/>
      <c r="Q125" s="25"/>
      <c r="R125" s="26">
        <f t="shared" si="11"/>
        <v>319.8</v>
      </c>
      <c r="T125" s="81"/>
    </row>
    <row r="126" spans="1:20" ht="15.75">
      <c r="A126" s="78">
        <v>124</v>
      </c>
      <c r="B126" s="79">
        <v>2925</v>
      </c>
      <c r="C126" s="79">
        <v>5850</v>
      </c>
      <c r="D126" s="79">
        <v>8775</v>
      </c>
      <c r="E126" s="79">
        <v>11700</v>
      </c>
      <c r="F126" s="79">
        <v>14625</v>
      </c>
      <c r="G126" s="79">
        <v>17550</v>
      </c>
      <c r="H126" s="79">
        <v>35100</v>
      </c>
      <c r="I126" s="79">
        <v>52650</v>
      </c>
      <c r="J126" s="79">
        <v>70200</v>
      </c>
      <c r="K126" s="79">
        <v>87750</v>
      </c>
      <c r="L126" s="79">
        <v>105300</v>
      </c>
      <c r="M126" s="79">
        <v>210600</v>
      </c>
      <c r="N126" s="82"/>
      <c r="O126" s="24"/>
      <c r="Q126" s="25"/>
      <c r="R126" s="26">
        <f t="shared" si="11"/>
        <v>319.8</v>
      </c>
      <c r="T126" s="81"/>
    </row>
    <row r="127" spans="1:20" ht="15.75">
      <c r="A127" s="78">
        <v>125</v>
      </c>
      <c r="B127" s="79">
        <v>2925</v>
      </c>
      <c r="C127" s="79">
        <v>5850</v>
      </c>
      <c r="D127" s="79">
        <v>8775</v>
      </c>
      <c r="E127" s="79">
        <v>11700</v>
      </c>
      <c r="F127" s="79">
        <v>14625</v>
      </c>
      <c r="G127" s="79">
        <v>17550</v>
      </c>
      <c r="H127" s="79">
        <v>35100</v>
      </c>
      <c r="I127" s="79">
        <v>52650</v>
      </c>
      <c r="J127" s="79">
        <v>70200</v>
      </c>
      <c r="K127" s="79">
        <v>87750</v>
      </c>
      <c r="L127" s="79">
        <v>105300</v>
      </c>
      <c r="M127" s="79">
        <v>210600</v>
      </c>
      <c r="N127" s="82"/>
      <c r="O127" s="24"/>
      <c r="Q127" s="25"/>
      <c r="R127" s="26">
        <f t="shared" si="11"/>
        <v>319.8</v>
      </c>
      <c r="T127" s="81"/>
    </row>
    <row r="128" spans="1:20" ht="15.75">
      <c r="A128" s="78">
        <v>126</v>
      </c>
      <c r="B128" s="79">
        <v>2925</v>
      </c>
      <c r="C128" s="79">
        <v>5850</v>
      </c>
      <c r="D128" s="79">
        <v>8775</v>
      </c>
      <c r="E128" s="79">
        <v>11700</v>
      </c>
      <c r="F128" s="79">
        <v>14625</v>
      </c>
      <c r="G128" s="79">
        <v>17550</v>
      </c>
      <c r="H128" s="79">
        <v>35100</v>
      </c>
      <c r="I128" s="79">
        <v>52650</v>
      </c>
      <c r="J128" s="79">
        <v>70200</v>
      </c>
      <c r="K128" s="79">
        <v>87750</v>
      </c>
      <c r="L128" s="79">
        <v>105300</v>
      </c>
      <c r="M128" s="79">
        <v>210600</v>
      </c>
      <c r="N128" s="82"/>
      <c r="O128" s="24"/>
      <c r="Q128" s="25"/>
      <c r="R128" s="26">
        <f t="shared" si="11"/>
        <v>319.8</v>
      </c>
      <c r="T128" s="81"/>
    </row>
    <row r="129" spans="1:20" ht="15.75">
      <c r="A129" s="78">
        <v>127</v>
      </c>
      <c r="B129" s="79">
        <v>2925</v>
      </c>
      <c r="C129" s="79">
        <v>5850</v>
      </c>
      <c r="D129" s="79">
        <v>8775</v>
      </c>
      <c r="E129" s="79">
        <v>11700</v>
      </c>
      <c r="F129" s="79">
        <v>14625</v>
      </c>
      <c r="G129" s="79">
        <v>17550</v>
      </c>
      <c r="H129" s="79">
        <v>35100</v>
      </c>
      <c r="I129" s="79">
        <v>52650</v>
      </c>
      <c r="J129" s="79">
        <v>70200</v>
      </c>
      <c r="K129" s="79">
        <v>87750</v>
      </c>
      <c r="L129" s="79">
        <v>105300</v>
      </c>
      <c r="M129" s="79">
        <v>210600</v>
      </c>
      <c r="N129" s="82"/>
      <c r="O129" s="24"/>
      <c r="Q129" s="25"/>
      <c r="R129" s="26">
        <f t="shared" si="11"/>
        <v>319.8</v>
      </c>
      <c r="T129" s="81"/>
    </row>
    <row r="130" spans="1:20" ht="15.75">
      <c r="A130" s="78">
        <v>128</v>
      </c>
      <c r="B130" s="79">
        <v>2925</v>
      </c>
      <c r="C130" s="79">
        <v>5850</v>
      </c>
      <c r="D130" s="79">
        <v>8775</v>
      </c>
      <c r="E130" s="79">
        <v>11700</v>
      </c>
      <c r="F130" s="79">
        <v>14625</v>
      </c>
      <c r="G130" s="79">
        <v>17550</v>
      </c>
      <c r="H130" s="79">
        <v>35100</v>
      </c>
      <c r="I130" s="79">
        <v>52650</v>
      </c>
      <c r="J130" s="79">
        <v>70200</v>
      </c>
      <c r="K130" s="79">
        <v>87750</v>
      </c>
      <c r="L130" s="79">
        <v>105300</v>
      </c>
      <c r="M130" s="79">
        <v>210600</v>
      </c>
      <c r="N130" s="82"/>
      <c r="O130" s="24"/>
      <c r="Q130" s="25"/>
      <c r="R130" s="26">
        <f t="shared" si="11"/>
        <v>319.8</v>
      </c>
      <c r="T130" s="81"/>
    </row>
    <row r="131" spans="1:20" ht="15.75">
      <c r="A131" s="78">
        <v>129</v>
      </c>
      <c r="B131" s="79">
        <v>2925</v>
      </c>
      <c r="C131" s="79">
        <v>5850</v>
      </c>
      <c r="D131" s="79">
        <v>8775</v>
      </c>
      <c r="E131" s="79">
        <v>11700</v>
      </c>
      <c r="F131" s="79">
        <v>14625</v>
      </c>
      <c r="G131" s="79">
        <v>17550</v>
      </c>
      <c r="H131" s="79">
        <v>35100</v>
      </c>
      <c r="I131" s="79">
        <v>52650</v>
      </c>
      <c r="J131" s="79">
        <v>70200</v>
      </c>
      <c r="K131" s="79">
        <v>87750</v>
      </c>
      <c r="L131" s="79">
        <v>105300</v>
      </c>
      <c r="M131" s="79">
        <v>210600</v>
      </c>
      <c r="N131" s="82"/>
      <c r="O131" s="24"/>
      <c r="Q131" s="25"/>
      <c r="R131" s="26">
        <f t="shared" si="11"/>
        <v>319.8</v>
      </c>
      <c r="T131" s="81"/>
    </row>
    <row r="132" spans="1:20" s="85" customFormat="1" ht="15.75">
      <c r="A132" s="68">
        <v>130</v>
      </c>
      <c r="B132" s="69">
        <v>2925</v>
      </c>
      <c r="C132" s="69">
        <v>5850</v>
      </c>
      <c r="D132" s="69">
        <v>8775</v>
      </c>
      <c r="E132" s="69">
        <v>11700</v>
      </c>
      <c r="F132" s="69">
        <v>14625</v>
      </c>
      <c r="G132" s="69">
        <v>17550</v>
      </c>
      <c r="H132" s="69">
        <v>35100</v>
      </c>
      <c r="I132" s="69">
        <v>52650</v>
      </c>
      <c r="J132" s="69">
        <v>70200</v>
      </c>
      <c r="K132" s="69">
        <v>87750</v>
      </c>
      <c r="L132" s="69">
        <v>105300</v>
      </c>
      <c r="M132" s="69">
        <v>210600</v>
      </c>
      <c r="N132" s="83"/>
      <c r="O132" s="84"/>
      <c r="Q132" s="27"/>
      <c r="R132" s="26">
        <f t="shared" si="11"/>
        <v>319.8</v>
      </c>
      <c r="S132" s="84"/>
      <c r="T132" s="86"/>
    </row>
    <row r="133" spans="1:20" ht="15.75">
      <c r="A133" s="78">
        <v>131</v>
      </c>
      <c r="B133" s="79">
        <v>3150</v>
      </c>
      <c r="C133" s="79">
        <v>6300</v>
      </c>
      <c r="D133" s="79">
        <v>9450</v>
      </c>
      <c r="E133" s="79">
        <v>12600</v>
      </c>
      <c r="F133" s="79">
        <v>15750</v>
      </c>
      <c r="G133" s="79">
        <v>18900</v>
      </c>
      <c r="H133" s="79">
        <v>37800</v>
      </c>
      <c r="I133" s="79">
        <v>56700</v>
      </c>
      <c r="J133" s="79">
        <v>75600</v>
      </c>
      <c r="K133" s="79">
        <v>94500</v>
      </c>
      <c r="L133" s="79">
        <v>113400</v>
      </c>
      <c r="M133" s="79">
        <v>226800</v>
      </c>
      <c r="N133" s="82"/>
      <c r="O133" s="24"/>
      <c r="Q133" s="25"/>
      <c r="R133" s="26">
        <f>24.6*14</f>
        <v>344.40000000000003</v>
      </c>
      <c r="T133" s="81"/>
    </row>
    <row r="134" spans="1:20" ht="15.75">
      <c r="A134" s="78">
        <v>132</v>
      </c>
      <c r="B134" s="79">
        <v>3150</v>
      </c>
      <c r="C134" s="79">
        <v>6300</v>
      </c>
      <c r="D134" s="79">
        <v>9450</v>
      </c>
      <c r="E134" s="79">
        <v>12600</v>
      </c>
      <c r="F134" s="79">
        <v>15750</v>
      </c>
      <c r="G134" s="79">
        <v>18900</v>
      </c>
      <c r="H134" s="79">
        <v>37800</v>
      </c>
      <c r="I134" s="79">
        <v>56700</v>
      </c>
      <c r="J134" s="79">
        <v>75600</v>
      </c>
      <c r="K134" s="79">
        <v>94500</v>
      </c>
      <c r="L134" s="79">
        <v>113400</v>
      </c>
      <c r="M134" s="79">
        <v>226800</v>
      </c>
      <c r="N134" s="82"/>
      <c r="O134" s="24"/>
      <c r="Q134" s="25"/>
      <c r="R134" s="26">
        <f t="shared" ref="R134:R142" si="12">24.6*14</f>
        <v>344.40000000000003</v>
      </c>
      <c r="T134" s="81"/>
    </row>
    <row r="135" spans="1:20" ht="15.75">
      <c r="A135" s="78">
        <v>133</v>
      </c>
      <c r="B135" s="79">
        <v>3150</v>
      </c>
      <c r="C135" s="79">
        <v>6300</v>
      </c>
      <c r="D135" s="79">
        <v>9450</v>
      </c>
      <c r="E135" s="79">
        <v>12600</v>
      </c>
      <c r="F135" s="79">
        <v>15750</v>
      </c>
      <c r="G135" s="79">
        <v>18900</v>
      </c>
      <c r="H135" s="79">
        <v>37800</v>
      </c>
      <c r="I135" s="79">
        <v>56700</v>
      </c>
      <c r="J135" s="79">
        <v>75600</v>
      </c>
      <c r="K135" s="79">
        <v>94500</v>
      </c>
      <c r="L135" s="79">
        <v>113400</v>
      </c>
      <c r="M135" s="79">
        <v>226800</v>
      </c>
      <c r="N135" s="82"/>
      <c r="O135" s="24"/>
      <c r="Q135" s="25"/>
      <c r="R135" s="26">
        <f t="shared" si="12"/>
        <v>344.40000000000003</v>
      </c>
      <c r="T135" s="81"/>
    </row>
    <row r="136" spans="1:20" ht="15.75">
      <c r="A136" s="78">
        <v>134</v>
      </c>
      <c r="B136" s="79">
        <v>3150</v>
      </c>
      <c r="C136" s="79">
        <v>6300</v>
      </c>
      <c r="D136" s="79">
        <v>9450</v>
      </c>
      <c r="E136" s="79">
        <v>12600</v>
      </c>
      <c r="F136" s="79">
        <v>15750</v>
      </c>
      <c r="G136" s="79">
        <v>18900</v>
      </c>
      <c r="H136" s="79">
        <v>37800</v>
      </c>
      <c r="I136" s="79">
        <v>56700</v>
      </c>
      <c r="J136" s="79">
        <v>75600</v>
      </c>
      <c r="K136" s="79">
        <v>94500</v>
      </c>
      <c r="L136" s="79">
        <v>113400</v>
      </c>
      <c r="M136" s="79">
        <v>226800</v>
      </c>
      <c r="N136" s="82"/>
      <c r="O136" s="24"/>
      <c r="Q136" s="25"/>
      <c r="R136" s="26">
        <f t="shared" si="12"/>
        <v>344.40000000000003</v>
      </c>
      <c r="T136" s="81"/>
    </row>
    <row r="137" spans="1:20" ht="15.75">
      <c r="A137" s="78">
        <v>135</v>
      </c>
      <c r="B137" s="79">
        <v>3150</v>
      </c>
      <c r="C137" s="79">
        <v>6300</v>
      </c>
      <c r="D137" s="79">
        <v>9450</v>
      </c>
      <c r="E137" s="79">
        <v>12600</v>
      </c>
      <c r="F137" s="79">
        <v>15750</v>
      </c>
      <c r="G137" s="79">
        <v>18900</v>
      </c>
      <c r="H137" s="79">
        <v>37800</v>
      </c>
      <c r="I137" s="79">
        <v>56700</v>
      </c>
      <c r="J137" s="79">
        <v>75600</v>
      </c>
      <c r="K137" s="79">
        <v>94500</v>
      </c>
      <c r="L137" s="79">
        <v>113400</v>
      </c>
      <c r="M137" s="79">
        <v>226800</v>
      </c>
      <c r="N137" s="82"/>
      <c r="O137" s="24"/>
      <c r="Q137" s="25"/>
      <c r="R137" s="26">
        <f t="shared" si="12"/>
        <v>344.40000000000003</v>
      </c>
      <c r="T137" s="81"/>
    </row>
    <row r="138" spans="1:20" ht="15.75">
      <c r="A138" s="78">
        <v>136</v>
      </c>
      <c r="B138" s="79">
        <v>3150</v>
      </c>
      <c r="C138" s="79">
        <v>6300</v>
      </c>
      <c r="D138" s="79">
        <v>9450</v>
      </c>
      <c r="E138" s="79">
        <v>12600</v>
      </c>
      <c r="F138" s="79">
        <v>15750</v>
      </c>
      <c r="G138" s="79">
        <v>18900</v>
      </c>
      <c r="H138" s="79">
        <v>37800</v>
      </c>
      <c r="I138" s="79">
        <v>56700</v>
      </c>
      <c r="J138" s="79">
        <v>75600</v>
      </c>
      <c r="K138" s="79">
        <v>94500</v>
      </c>
      <c r="L138" s="79">
        <v>113400</v>
      </c>
      <c r="M138" s="79">
        <v>226800</v>
      </c>
      <c r="N138" s="82"/>
      <c r="O138" s="24"/>
      <c r="Q138" s="25"/>
      <c r="R138" s="26">
        <f t="shared" si="12"/>
        <v>344.40000000000003</v>
      </c>
      <c r="T138" s="81"/>
    </row>
    <row r="139" spans="1:20" ht="15.75">
      <c r="A139" s="78">
        <v>137</v>
      </c>
      <c r="B139" s="79">
        <v>3150</v>
      </c>
      <c r="C139" s="79">
        <v>6300</v>
      </c>
      <c r="D139" s="79">
        <v>9450</v>
      </c>
      <c r="E139" s="79">
        <v>12600</v>
      </c>
      <c r="F139" s="79">
        <v>15750</v>
      </c>
      <c r="G139" s="79">
        <v>18900</v>
      </c>
      <c r="H139" s="79">
        <v>37800</v>
      </c>
      <c r="I139" s="79">
        <v>56700</v>
      </c>
      <c r="J139" s="79">
        <v>75600</v>
      </c>
      <c r="K139" s="79">
        <v>94500</v>
      </c>
      <c r="L139" s="79">
        <v>113400</v>
      </c>
      <c r="M139" s="79">
        <v>226800</v>
      </c>
      <c r="N139" s="82"/>
      <c r="O139" s="24"/>
      <c r="Q139" s="25"/>
      <c r="R139" s="26">
        <f t="shared" si="12"/>
        <v>344.40000000000003</v>
      </c>
      <c r="T139" s="81"/>
    </row>
    <row r="140" spans="1:20" ht="15.75">
      <c r="A140" s="78">
        <v>138</v>
      </c>
      <c r="B140" s="79">
        <v>3150</v>
      </c>
      <c r="C140" s="79">
        <v>6300</v>
      </c>
      <c r="D140" s="79">
        <v>9450</v>
      </c>
      <c r="E140" s="79">
        <v>12600</v>
      </c>
      <c r="F140" s="79">
        <v>15750</v>
      </c>
      <c r="G140" s="79">
        <v>18900</v>
      </c>
      <c r="H140" s="79">
        <v>37800</v>
      </c>
      <c r="I140" s="79">
        <v>56700</v>
      </c>
      <c r="J140" s="79">
        <v>75600</v>
      </c>
      <c r="K140" s="79">
        <v>94500</v>
      </c>
      <c r="L140" s="79">
        <v>113400</v>
      </c>
      <c r="M140" s="79">
        <v>226800</v>
      </c>
      <c r="N140" s="82"/>
      <c r="O140" s="24"/>
      <c r="Q140" s="25"/>
      <c r="R140" s="26">
        <f t="shared" si="12"/>
        <v>344.40000000000003</v>
      </c>
      <c r="T140" s="81"/>
    </row>
    <row r="141" spans="1:20" ht="15.75">
      <c r="A141" s="78">
        <v>139</v>
      </c>
      <c r="B141" s="79">
        <v>3150</v>
      </c>
      <c r="C141" s="79">
        <v>6300</v>
      </c>
      <c r="D141" s="79">
        <v>9450</v>
      </c>
      <c r="E141" s="79">
        <v>12600</v>
      </c>
      <c r="F141" s="79">
        <v>15750</v>
      </c>
      <c r="G141" s="79">
        <v>18900</v>
      </c>
      <c r="H141" s="79">
        <v>37800</v>
      </c>
      <c r="I141" s="79">
        <v>56700</v>
      </c>
      <c r="J141" s="79">
        <v>75600</v>
      </c>
      <c r="K141" s="79">
        <v>94500</v>
      </c>
      <c r="L141" s="79">
        <v>113400</v>
      </c>
      <c r="M141" s="79">
        <v>226800</v>
      </c>
      <c r="N141" s="82"/>
      <c r="O141" s="24"/>
      <c r="Q141" s="25"/>
      <c r="R141" s="26">
        <f t="shared" si="12"/>
        <v>344.40000000000003</v>
      </c>
      <c r="T141" s="81"/>
    </row>
    <row r="142" spans="1:20" s="85" customFormat="1" ht="15.75">
      <c r="A142" s="68">
        <v>140</v>
      </c>
      <c r="B142" s="69">
        <v>3150</v>
      </c>
      <c r="C142" s="69">
        <v>6300</v>
      </c>
      <c r="D142" s="69">
        <v>9450</v>
      </c>
      <c r="E142" s="69">
        <v>12600</v>
      </c>
      <c r="F142" s="69">
        <v>15750</v>
      </c>
      <c r="G142" s="69">
        <v>18900</v>
      </c>
      <c r="H142" s="69">
        <v>37800</v>
      </c>
      <c r="I142" s="69">
        <v>56700</v>
      </c>
      <c r="J142" s="69">
        <v>75600</v>
      </c>
      <c r="K142" s="69">
        <v>94500</v>
      </c>
      <c r="L142" s="69">
        <v>113400</v>
      </c>
      <c r="M142" s="69">
        <v>226800</v>
      </c>
      <c r="N142" s="83"/>
      <c r="O142" s="84"/>
      <c r="Q142" s="27"/>
      <c r="R142" s="26">
        <f t="shared" si="12"/>
        <v>344.40000000000003</v>
      </c>
      <c r="S142" s="84"/>
      <c r="T142" s="86"/>
    </row>
    <row r="143" spans="1:20" ht="15.75">
      <c r="A143" s="78">
        <v>141</v>
      </c>
      <c r="B143" s="79">
        <v>3375</v>
      </c>
      <c r="C143" s="79">
        <v>6750</v>
      </c>
      <c r="D143" s="79">
        <v>10125</v>
      </c>
      <c r="E143" s="79">
        <v>13500</v>
      </c>
      <c r="F143" s="79">
        <v>16875</v>
      </c>
      <c r="G143" s="79">
        <v>20250</v>
      </c>
      <c r="H143" s="79">
        <v>40500</v>
      </c>
      <c r="I143" s="79">
        <v>60750</v>
      </c>
      <c r="J143" s="79">
        <v>81000</v>
      </c>
      <c r="K143" s="79">
        <v>101250</v>
      </c>
      <c r="L143" s="79">
        <v>121500</v>
      </c>
      <c r="M143" s="79">
        <v>243000</v>
      </c>
      <c r="N143" s="82"/>
      <c r="O143" s="24"/>
      <c r="Q143" s="25"/>
      <c r="R143" s="26">
        <f>24.6*15</f>
        <v>369</v>
      </c>
      <c r="T143" s="81"/>
    </row>
    <row r="144" spans="1:20" ht="15.75">
      <c r="A144" s="78">
        <v>142</v>
      </c>
      <c r="B144" s="79">
        <v>3375</v>
      </c>
      <c r="C144" s="79">
        <v>6750</v>
      </c>
      <c r="D144" s="79">
        <v>10125</v>
      </c>
      <c r="E144" s="79">
        <v>13500</v>
      </c>
      <c r="F144" s="79">
        <v>16875</v>
      </c>
      <c r="G144" s="79">
        <v>20250</v>
      </c>
      <c r="H144" s="79">
        <v>40500</v>
      </c>
      <c r="I144" s="79">
        <v>60750</v>
      </c>
      <c r="J144" s="79">
        <v>81000</v>
      </c>
      <c r="K144" s="79">
        <v>101250</v>
      </c>
      <c r="L144" s="79">
        <v>121500</v>
      </c>
      <c r="M144" s="79">
        <v>243000</v>
      </c>
      <c r="N144" s="82"/>
      <c r="O144" s="24"/>
      <c r="Q144" s="25"/>
      <c r="R144" s="26">
        <f t="shared" ref="R144:R152" si="13">24.6*15</f>
        <v>369</v>
      </c>
      <c r="T144" s="81"/>
    </row>
    <row r="145" spans="1:20" ht="15.75">
      <c r="A145" s="78">
        <v>143</v>
      </c>
      <c r="B145" s="79">
        <v>3375</v>
      </c>
      <c r="C145" s="79">
        <v>6750</v>
      </c>
      <c r="D145" s="79">
        <v>10125</v>
      </c>
      <c r="E145" s="79">
        <v>13500</v>
      </c>
      <c r="F145" s="79">
        <v>16875</v>
      </c>
      <c r="G145" s="79">
        <v>20250</v>
      </c>
      <c r="H145" s="79">
        <v>40500</v>
      </c>
      <c r="I145" s="79">
        <v>60750</v>
      </c>
      <c r="J145" s="79">
        <v>81000</v>
      </c>
      <c r="K145" s="79">
        <v>101250</v>
      </c>
      <c r="L145" s="79">
        <v>121500</v>
      </c>
      <c r="M145" s="79">
        <v>243000</v>
      </c>
      <c r="N145" s="82"/>
      <c r="O145" s="24"/>
      <c r="Q145" s="25"/>
      <c r="R145" s="26">
        <f t="shared" si="13"/>
        <v>369</v>
      </c>
      <c r="T145" s="81"/>
    </row>
    <row r="146" spans="1:20" ht="15.75">
      <c r="A146" s="78">
        <v>144</v>
      </c>
      <c r="B146" s="79">
        <v>3375</v>
      </c>
      <c r="C146" s="79">
        <v>6750</v>
      </c>
      <c r="D146" s="79">
        <v>10125</v>
      </c>
      <c r="E146" s="79">
        <v>13500</v>
      </c>
      <c r="F146" s="79">
        <v>16875</v>
      </c>
      <c r="G146" s="79">
        <v>20250</v>
      </c>
      <c r="H146" s="79">
        <v>40500</v>
      </c>
      <c r="I146" s="79">
        <v>60750</v>
      </c>
      <c r="J146" s="79">
        <v>81000</v>
      </c>
      <c r="K146" s="79">
        <v>101250</v>
      </c>
      <c r="L146" s="79">
        <v>121500</v>
      </c>
      <c r="M146" s="79">
        <v>243000</v>
      </c>
      <c r="N146" s="82"/>
      <c r="O146" s="24"/>
      <c r="Q146" s="25"/>
      <c r="R146" s="26">
        <f t="shared" si="13"/>
        <v>369</v>
      </c>
      <c r="T146" s="81"/>
    </row>
    <row r="147" spans="1:20" ht="15.75">
      <c r="A147" s="78">
        <v>145</v>
      </c>
      <c r="B147" s="79">
        <v>3375</v>
      </c>
      <c r="C147" s="79">
        <v>6750</v>
      </c>
      <c r="D147" s="79">
        <v>10125</v>
      </c>
      <c r="E147" s="79">
        <v>13500</v>
      </c>
      <c r="F147" s="79">
        <v>16875</v>
      </c>
      <c r="G147" s="79">
        <v>20250</v>
      </c>
      <c r="H147" s="79">
        <v>40500</v>
      </c>
      <c r="I147" s="79">
        <v>60750</v>
      </c>
      <c r="J147" s="79">
        <v>81000</v>
      </c>
      <c r="K147" s="79">
        <v>101250</v>
      </c>
      <c r="L147" s="79">
        <v>121500</v>
      </c>
      <c r="M147" s="79">
        <v>243000</v>
      </c>
      <c r="N147" s="82"/>
      <c r="O147" s="24"/>
      <c r="Q147" s="25"/>
      <c r="R147" s="26">
        <f t="shared" si="13"/>
        <v>369</v>
      </c>
      <c r="T147" s="81"/>
    </row>
    <row r="148" spans="1:20" ht="15.75">
      <c r="A148" s="78">
        <v>146</v>
      </c>
      <c r="B148" s="79">
        <v>3375</v>
      </c>
      <c r="C148" s="79">
        <v>6750</v>
      </c>
      <c r="D148" s="79">
        <v>10125</v>
      </c>
      <c r="E148" s="79">
        <v>13500</v>
      </c>
      <c r="F148" s="79">
        <v>16875</v>
      </c>
      <c r="G148" s="79">
        <v>20250</v>
      </c>
      <c r="H148" s="79">
        <v>40500</v>
      </c>
      <c r="I148" s="79">
        <v>60750</v>
      </c>
      <c r="J148" s="79">
        <v>81000</v>
      </c>
      <c r="K148" s="79">
        <v>101250</v>
      </c>
      <c r="L148" s="79">
        <v>121500</v>
      </c>
      <c r="M148" s="79">
        <v>243000</v>
      </c>
      <c r="N148" s="82"/>
      <c r="O148" s="24"/>
      <c r="Q148" s="25"/>
      <c r="R148" s="26">
        <f t="shared" si="13"/>
        <v>369</v>
      </c>
      <c r="T148" s="81"/>
    </row>
    <row r="149" spans="1:20" ht="15.75">
      <c r="A149" s="78">
        <v>147</v>
      </c>
      <c r="B149" s="79">
        <v>3375</v>
      </c>
      <c r="C149" s="79">
        <v>6750</v>
      </c>
      <c r="D149" s="79">
        <v>10125</v>
      </c>
      <c r="E149" s="79">
        <v>13500</v>
      </c>
      <c r="F149" s="79">
        <v>16875</v>
      </c>
      <c r="G149" s="79">
        <v>20250</v>
      </c>
      <c r="H149" s="79">
        <v>40500</v>
      </c>
      <c r="I149" s="79">
        <v>60750</v>
      </c>
      <c r="J149" s="79">
        <v>81000</v>
      </c>
      <c r="K149" s="79">
        <v>101250</v>
      </c>
      <c r="L149" s="79">
        <v>121500</v>
      </c>
      <c r="M149" s="79">
        <v>243000</v>
      </c>
      <c r="N149" s="82"/>
      <c r="O149" s="24"/>
      <c r="Q149" s="25"/>
      <c r="R149" s="26">
        <f t="shared" si="13"/>
        <v>369</v>
      </c>
      <c r="T149" s="81"/>
    </row>
    <row r="150" spans="1:20" ht="15.75">
      <c r="A150" s="78">
        <v>148</v>
      </c>
      <c r="B150" s="79">
        <v>3375</v>
      </c>
      <c r="C150" s="79">
        <v>6750</v>
      </c>
      <c r="D150" s="79">
        <v>10125</v>
      </c>
      <c r="E150" s="79">
        <v>13500</v>
      </c>
      <c r="F150" s="79">
        <v>16875</v>
      </c>
      <c r="G150" s="79">
        <v>20250</v>
      </c>
      <c r="H150" s="79">
        <v>40500</v>
      </c>
      <c r="I150" s="79">
        <v>60750</v>
      </c>
      <c r="J150" s="79">
        <v>81000</v>
      </c>
      <c r="K150" s="79">
        <v>101250</v>
      </c>
      <c r="L150" s="79">
        <v>121500</v>
      </c>
      <c r="M150" s="79">
        <v>243000</v>
      </c>
      <c r="N150" s="82"/>
      <c r="O150" s="24"/>
      <c r="Q150" s="25"/>
      <c r="R150" s="26">
        <f t="shared" si="13"/>
        <v>369</v>
      </c>
      <c r="T150" s="81"/>
    </row>
    <row r="151" spans="1:20" ht="15.75">
      <c r="A151" s="78">
        <v>149</v>
      </c>
      <c r="B151" s="79">
        <v>3375</v>
      </c>
      <c r="C151" s="79">
        <v>6750</v>
      </c>
      <c r="D151" s="79">
        <v>10125</v>
      </c>
      <c r="E151" s="79">
        <v>13500</v>
      </c>
      <c r="F151" s="79">
        <v>16875</v>
      </c>
      <c r="G151" s="79">
        <v>20250</v>
      </c>
      <c r="H151" s="79">
        <v>40500</v>
      </c>
      <c r="I151" s="79">
        <v>60750</v>
      </c>
      <c r="J151" s="79">
        <v>81000</v>
      </c>
      <c r="K151" s="79">
        <v>101250</v>
      </c>
      <c r="L151" s="79">
        <v>121500</v>
      </c>
      <c r="M151" s="79">
        <v>243000</v>
      </c>
      <c r="N151" s="82"/>
      <c r="O151" s="24"/>
      <c r="Q151" s="25"/>
      <c r="R151" s="26">
        <f t="shared" si="13"/>
        <v>369</v>
      </c>
      <c r="T151" s="81"/>
    </row>
    <row r="152" spans="1:20" s="85" customFormat="1" ht="15.75">
      <c r="A152" s="68">
        <v>150</v>
      </c>
      <c r="B152" s="69">
        <v>3375</v>
      </c>
      <c r="C152" s="69">
        <v>6750</v>
      </c>
      <c r="D152" s="69">
        <v>10125</v>
      </c>
      <c r="E152" s="69">
        <v>13500</v>
      </c>
      <c r="F152" s="69">
        <v>16875</v>
      </c>
      <c r="G152" s="69">
        <v>20250</v>
      </c>
      <c r="H152" s="69">
        <v>40500</v>
      </c>
      <c r="I152" s="69">
        <v>60750</v>
      </c>
      <c r="J152" s="69">
        <v>81000</v>
      </c>
      <c r="K152" s="69">
        <v>101250</v>
      </c>
      <c r="L152" s="69">
        <v>121500</v>
      </c>
      <c r="M152" s="69">
        <v>243000</v>
      </c>
      <c r="N152" s="83"/>
      <c r="O152" s="84"/>
      <c r="Q152" s="27"/>
      <c r="R152" s="26">
        <f t="shared" si="13"/>
        <v>369</v>
      </c>
      <c r="S152" s="84"/>
      <c r="T152" s="86"/>
    </row>
    <row r="153" spans="1:20" ht="15.75">
      <c r="A153" s="78">
        <v>151</v>
      </c>
      <c r="B153" s="79">
        <v>3600</v>
      </c>
      <c r="C153" s="79">
        <v>7200</v>
      </c>
      <c r="D153" s="79">
        <v>10800</v>
      </c>
      <c r="E153" s="79">
        <v>14400</v>
      </c>
      <c r="F153" s="79">
        <v>18000</v>
      </c>
      <c r="G153" s="79">
        <v>21600</v>
      </c>
      <c r="H153" s="79">
        <v>43200</v>
      </c>
      <c r="I153" s="79">
        <v>64800</v>
      </c>
      <c r="J153" s="79">
        <v>86400</v>
      </c>
      <c r="K153" s="79">
        <v>108000</v>
      </c>
      <c r="L153" s="79">
        <v>129600</v>
      </c>
      <c r="M153" s="79">
        <v>259200</v>
      </c>
      <c r="N153" s="82"/>
      <c r="O153" s="24"/>
      <c r="Q153" s="25"/>
      <c r="R153" s="26">
        <f>24.6*16</f>
        <v>393.6</v>
      </c>
      <c r="T153" s="81"/>
    </row>
    <row r="154" spans="1:20" ht="15.75">
      <c r="A154" s="78">
        <v>152</v>
      </c>
      <c r="B154" s="79">
        <v>3600</v>
      </c>
      <c r="C154" s="79">
        <v>7200</v>
      </c>
      <c r="D154" s="79">
        <v>10800</v>
      </c>
      <c r="E154" s="79">
        <v>14400</v>
      </c>
      <c r="F154" s="79">
        <v>18000</v>
      </c>
      <c r="G154" s="79">
        <v>21600</v>
      </c>
      <c r="H154" s="79">
        <v>43200</v>
      </c>
      <c r="I154" s="79">
        <v>64800</v>
      </c>
      <c r="J154" s="79">
        <v>86400</v>
      </c>
      <c r="K154" s="79">
        <v>108000</v>
      </c>
      <c r="L154" s="79">
        <v>129600</v>
      </c>
      <c r="M154" s="79">
        <v>259200</v>
      </c>
      <c r="N154" s="82"/>
      <c r="O154" s="24"/>
      <c r="Q154" s="25"/>
      <c r="R154" s="26">
        <f t="shared" ref="R154:R162" si="14">24.6*16</f>
        <v>393.6</v>
      </c>
      <c r="T154" s="81"/>
    </row>
    <row r="155" spans="1:20" ht="15.75">
      <c r="A155" s="78">
        <v>153</v>
      </c>
      <c r="B155" s="79">
        <v>3600</v>
      </c>
      <c r="C155" s="79">
        <v>7200</v>
      </c>
      <c r="D155" s="79">
        <v>10800</v>
      </c>
      <c r="E155" s="79">
        <v>14400</v>
      </c>
      <c r="F155" s="79">
        <v>18000</v>
      </c>
      <c r="G155" s="79">
        <v>21600</v>
      </c>
      <c r="H155" s="79">
        <v>43200</v>
      </c>
      <c r="I155" s="79">
        <v>64800</v>
      </c>
      <c r="J155" s="79">
        <v>86400</v>
      </c>
      <c r="K155" s="79">
        <v>108000</v>
      </c>
      <c r="L155" s="79">
        <v>129600</v>
      </c>
      <c r="M155" s="79">
        <v>259200</v>
      </c>
      <c r="N155" s="82"/>
      <c r="O155" s="24"/>
      <c r="Q155" s="25"/>
      <c r="R155" s="26">
        <f t="shared" si="14"/>
        <v>393.6</v>
      </c>
      <c r="T155" s="81"/>
    </row>
    <row r="156" spans="1:20" ht="15.75">
      <c r="A156" s="78">
        <v>154</v>
      </c>
      <c r="B156" s="79">
        <v>3600</v>
      </c>
      <c r="C156" s="79">
        <v>7200</v>
      </c>
      <c r="D156" s="79">
        <v>10800</v>
      </c>
      <c r="E156" s="79">
        <v>14400</v>
      </c>
      <c r="F156" s="79">
        <v>18000</v>
      </c>
      <c r="G156" s="79">
        <v>21600</v>
      </c>
      <c r="H156" s="79">
        <v>43200</v>
      </c>
      <c r="I156" s="79">
        <v>64800</v>
      </c>
      <c r="J156" s="79">
        <v>86400</v>
      </c>
      <c r="K156" s="79">
        <v>108000</v>
      </c>
      <c r="L156" s="79">
        <v>129600</v>
      </c>
      <c r="M156" s="79">
        <v>259200</v>
      </c>
      <c r="N156" s="82"/>
      <c r="O156" s="24"/>
      <c r="Q156" s="25"/>
      <c r="R156" s="26">
        <f t="shared" si="14"/>
        <v>393.6</v>
      </c>
      <c r="T156" s="81"/>
    </row>
    <row r="157" spans="1:20" ht="15.75">
      <c r="A157" s="78">
        <v>155</v>
      </c>
      <c r="B157" s="79">
        <v>3600</v>
      </c>
      <c r="C157" s="79">
        <v>7200</v>
      </c>
      <c r="D157" s="79">
        <v>10800</v>
      </c>
      <c r="E157" s="79">
        <v>14400</v>
      </c>
      <c r="F157" s="79">
        <v>18000</v>
      </c>
      <c r="G157" s="79">
        <v>21600</v>
      </c>
      <c r="H157" s="79">
        <v>43200</v>
      </c>
      <c r="I157" s="79">
        <v>64800</v>
      </c>
      <c r="J157" s="79">
        <v>86400</v>
      </c>
      <c r="K157" s="79">
        <v>108000</v>
      </c>
      <c r="L157" s="79">
        <v>129600</v>
      </c>
      <c r="M157" s="79">
        <v>259200</v>
      </c>
      <c r="N157" s="82"/>
      <c r="O157" s="24"/>
      <c r="Q157" s="25"/>
      <c r="R157" s="26">
        <f t="shared" si="14"/>
        <v>393.6</v>
      </c>
      <c r="T157" s="81"/>
    </row>
    <row r="158" spans="1:20" ht="15.75">
      <c r="A158" s="78">
        <v>156</v>
      </c>
      <c r="B158" s="79">
        <v>3600</v>
      </c>
      <c r="C158" s="79">
        <v>7200</v>
      </c>
      <c r="D158" s="79">
        <v>10800</v>
      </c>
      <c r="E158" s="79">
        <v>14400</v>
      </c>
      <c r="F158" s="79">
        <v>18000</v>
      </c>
      <c r="G158" s="79">
        <v>21600</v>
      </c>
      <c r="H158" s="79">
        <v>43200</v>
      </c>
      <c r="I158" s="79">
        <v>64800</v>
      </c>
      <c r="J158" s="79">
        <v>86400</v>
      </c>
      <c r="K158" s="79">
        <v>108000</v>
      </c>
      <c r="L158" s="79">
        <v>129600</v>
      </c>
      <c r="M158" s="79">
        <v>259200</v>
      </c>
      <c r="N158" s="82"/>
      <c r="O158" s="24"/>
      <c r="Q158" s="25"/>
      <c r="R158" s="26">
        <f t="shared" si="14"/>
        <v>393.6</v>
      </c>
      <c r="T158" s="81"/>
    </row>
    <row r="159" spans="1:20" ht="15.75">
      <c r="A159" s="78">
        <v>157</v>
      </c>
      <c r="B159" s="79">
        <v>3600</v>
      </c>
      <c r="C159" s="79">
        <v>7200</v>
      </c>
      <c r="D159" s="79">
        <v>10800</v>
      </c>
      <c r="E159" s="79">
        <v>14400</v>
      </c>
      <c r="F159" s="79">
        <v>18000</v>
      </c>
      <c r="G159" s="79">
        <v>21600</v>
      </c>
      <c r="H159" s="79">
        <v>43200</v>
      </c>
      <c r="I159" s="79">
        <v>64800</v>
      </c>
      <c r="J159" s="79">
        <v>86400</v>
      </c>
      <c r="K159" s="79">
        <v>108000</v>
      </c>
      <c r="L159" s="79">
        <v>129600</v>
      </c>
      <c r="M159" s="79">
        <v>259200</v>
      </c>
      <c r="N159" s="82"/>
      <c r="O159" s="24"/>
      <c r="Q159" s="25"/>
      <c r="R159" s="26">
        <f t="shared" si="14"/>
        <v>393.6</v>
      </c>
      <c r="T159" s="81"/>
    </row>
    <row r="160" spans="1:20" ht="15.75">
      <c r="A160" s="78">
        <v>158</v>
      </c>
      <c r="B160" s="79">
        <v>3600</v>
      </c>
      <c r="C160" s="79">
        <v>7200</v>
      </c>
      <c r="D160" s="79">
        <v>10800</v>
      </c>
      <c r="E160" s="79">
        <v>14400</v>
      </c>
      <c r="F160" s="79">
        <v>18000</v>
      </c>
      <c r="G160" s="79">
        <v>21600</v>
      </c>
      <c r="H160" s="79">
        <v>43200</v>
      </c>
      <c r="I160" s="79">
        <v>64800</v>
      </c>
      <c r="J160" s="79">
        <v>86400</v>
      </c>
      <c r="K160" s="79">
        <v>108000</v>
      </c>
      <c r="L160" s="79">
        <v>129600</v>
      </c>
      <c r="M160" s="79">
        <v>259200</v>
      </c>
      <c r="N160" s="82"/>
      <c r="O160" s="24"/>
      <c r="Q160" s="25"/>
      <c r="R160" s="26">
        <f t="shared" si="14"/>
        <v>393.6</v>
      </c>
      <c r="T160" s="81"/>
    </row>
    <row r="161" spans="1:20" ht="15.75">
      <c r="A161" s="78">
        <v>159</v>
      </c>
      <c r="B161" s="79">
        <v>3600</v>
      </c>
      <c r="C161" s="79">
        <v>7200</v>
      </c>
      <c r="D161" s="79">
        <v>10800</v>
      </c>
      <c r="E161" s="79">
        <v>14400</v>
      </c>
      <c r="F161" s="79">
        <v>18000</v>
      </c>
      <c r="G161" s="79">
        <v>21600</v>
      </c>
      <c r="H161" s="79">
        <v>43200</v>
      </c>
      <c r="I161" s="79">
        <v>64800</v>
      </c>
      <c r="J161" s="79">
        <v>86400</v>
      </c>
      <c r="K161" s="79">
        <v>108000</v>
      </c>
      <c r="L161" s="79">
        <v>129600</v>
      </c>
      <c r="M161" s="79">
        <v>259200</v>
      </c>
      <c r="N161" s="82"/>
      <c r="O161" s="24"/>
      <c r="Q161" s="25"/>
      <c r="R161" s="26">
        <f t="shared" si="14"/>
        <v>393.6</v>
      </c>
      <c r="T161" s="81"/>
    </row>
    <row r="162" spans="1:20" s="85" customFormat="1" ht="15.75">
      <c r="A162" s="68">
        <v>160</v>
      </c>
      <c r="B162" s="69">
        <v>3600</v>
      </c>
      <c r="C162" s="69">
        <v>7200</v>
      </c>
      <c r="D162" s="69">
        <v>10800</v>
      </c>
      <c r="E162" s="69">
        <v>14400</v>
      </c>
      <c r="F162" s="69">
        <v>18000</v>
      </c>
      <c r="G162" s="69">
        <v>21600</v>
      </c>
      <c r="H162" s="69">
        <v>43200</v>
      </c>
      <c r="I162" s="69">
        <v>64800</v>
      </c>
      <c r="J162" s="69">
        <v>86400</v>
      </c>
      <c r="K162" s="69">
        <v>108000</v>
      </c>
      <c r="L162" s="69">
        <v>129600</v>
      </c>
      <c r="M162" s="69">
        <v>259200</v>
      </c>
      <c r="N162" s="83"/>
      <c r="O162" s="84"/>
      <c r="Q162" s="27"/>
      <c r="R162" s="26">
        <f t="shared" si="14"/>
        <v>393.6</v>
      </c>
      <c r="S162" s="84"/>
      <c r="T162" s="86"/>
    </row>
    <row r="163" spans="1:20" ht="15.75">
      <c r="A163" s="78">
        <v>161</v>
      </c>
      <c r="B163" s="79">
        <v>3825</v>
      </c>
      <c r="C163" s="79">
        <v>7650</v>
      </c>
      <c r="D163" s="79">
        <v>11475</v>
      </c>
      <c r="E163" s="79">
        <v>15300</v>
      </c>
      <c r="F163" s="79">
        <v>19125</v>
      </c>
      <c r="G163" s="79">
        <v>22950</v>
      </c>
      <c r="H163" s="79">
        <v>45900</v>
      </c>
      <c r="I163" s="79">
        <v>68850</v>
      </c>
      <c r="J163" s="79">
        <v>91800</v>
      </c>
      <c r="K163" s="79">
        <v>114750</v>
      </c>
      <c r="L163" s="79">
        <v>137700</v>
      </c>
      <c r="M163" s="79">
        <v>275400</v>
      </c>
      <c r="N163" s="82"/>
      <c r="O163" s="24"/>
      <c r="Q163" s="25"/>
      <c r="R163" s="26">
        <f>24.6*17</f>
        <v>418.20000000000005</v>
      </c>
      <c r="T163" s="81"/>
    </row>
    <row r="164" spans="1:20" ht="15.75">
      <c r="A164" s="78">
        <v>162</v>
      </c>
      <c r="B164" s="79">
        <v>3825</v>
      </c>
      <c r="C164" s="79">
        <v>7650</v>
      </c>
      <c r="D164" s="79">
        <v>11475</v>
      </c>
      <c r="E164" s="79">
        <v>15300</v>
      </c>
      <c r="F164" s="79">
        <v>19125</v>
      </c>
      <c r="G164" s="79">
        <v>22950</v>
      </c>
      <c r="H164" s="79">
        <v>45900</v>
      </c>
      <c r="I164" s="79">
        <v>68850</v>
      </c>
      <c r="J164" s="79">
        <v>91800</v>
      </c>
      <c r="K164" s="79">
        <v>114750</v>
      </c>
      <c r="L164" s="79">
        <v>137700</v>
      </c>
      <c r="M164" s="79">
        <v>275400</v>
      </c>
      <c r="N164" s="82"/>
      <c r="O164" s="24"/>
      <c r="Q164" s="25"/>
      <c r="R164" s="26">
        <f t="shared" ref="R164:R172" si="15">24.6*17</f>
        <v>418.20000000000005</v>
      </c>
      <c r="T164" s="81"/>
    </row>
    <row r="165" spans="1:20" ht="15.75">
      <c r="A165" s="78">
        <v>163</v>
      </c>
      <c r="B165" s="79">
        <v>3825</v>
      </c>
      <c r="C165" s="79">
        <v>7650</v>
      </c>
      <c r="D165" s="79">
        <v>11475</v>
      </c>
      <c r="E165" s="79">
        <v>15300</v>
      </c>
      <c r="F165" s="79">
        <v>19125</v>
      </c>
      <c r="G165" s="79">
        <v>22950</v>
      </c>
      <c r="H165" s="79">
        <v>45900</v>
      </c>
      <c r="I165" s="79">
        <v>68850</v>
      </c>
      <c r="J165" s="79">
        <v>91800</v>
      </c>
      <c r="K165" s="79">
        <v>114750</v>
      </c>
      <c r="L165" s="79">
        <v>137700</v>
      </c>
      <c r="M165" s="79">
        <v>275400</v>
      </c>
      <c r="N165" s="82"/>
      <c r="O165" s="24"/>
      <c r="Q165" s="25"/>
      <c r="R165" s="26">
        <f t="shared" si="15"/>
        <v>418.20000000000005</v>
      </c>
      <c r="T165" s="81"/>
    </row>
    <row r="166" spans="1:20" ht="15.75">
      <c r="A166" s="78">
        <v>164</v>
      </c>
      <c r="B166" s="79">
        <v>3825</v>
      </c>
      <c r="C166" s="79">
        <v>7650</v>
      </c>
      <c r="D166" s="79">
        <v>11475</v>
      </c>
      <c r="E166" s="79">
        <v>15300</v>
      </c>
      <c r="F166" s="79">
        <v>19125</v>
      </c>
      <c r="G166" s="79">
        <v>22950</v>
      </c>
      <c r="H166" s="79">
        <v>45900</v>
      </c>
      <c r="I166" s="79">
        <v>68850</v>
      </c>
      <c r="J166" s="79">
        <v>91800</v>
      </c>
      <c r="K166" s="79">
        <v>114750</v>
      </c>
      <c r="L166" s="79">
        <v>137700</v>
      </c>
      <c r="M166" s="79">
        <v>275400</v>
      </c>
      <c r="N166" s="82"/>
      <c r="O166" s="24"/>
      <c r="Q166" s="25"/>
      <c r="R166" s="26">
        <f t="shared" si="15"/>
        <v>418.20000000000005</v>
      </c>
      <c r="T166" s="81"/>
    </row>
    <row r="167" spans="1:20" ht="15.75">
      <c r="A167" s="78">
        <v>165</v>
      </c>
      <c r="B167" s="79">
        <v>3825</v>
      </c>
      <c r="C167" s="79">
        <v>7650</v>
      </c>
      <c r="D167" s="79">
        <v>11475</v>
      </c>
      <c r="E167" s="79">
        <v>15300</v>
      </c>
      <c r="F167" s="79">
        <v>19125</v>
      </c>
      <c r="G167" s="79">
        <v>22950</v>
      </c>
      <c r="H167" s="79">
        <v>45900</v>
      </c>
      <c r="I167" s="79">
        <v>68850</v>
      </c>
      <c r="J167" s="79">
        <v>91800</v>
      </c>
      <c r="K167" s="79">
        <v>114750</v>
      </c>
      <c r="L167" s="79">
        <v>137700</v>
      </c>
      <c r="M167" s="79">
        <v>275400</v>
      </c>
      <c r="N167" s="82"/>
      <c r="O167" s="24"/>
      <c r="Q167" s="25"/>
      <c r="R167" s="26">
        <f t="shared" si="15"/>
        <v>418.20000000000005</v>
      </c>
      <c r="T167" s="81"/>
    </row>
    <row r="168" spans="1:20" ht="15.75">
      <c r="A168" s="78">
        <v>166</v>
      </c>
      <c r="B168" s="79">
        <v>3825</v>
      </c>
      <c r="C168" s="79">
        <v>7650</v>
      </c>
      <c r="D168" s="79">
        <v>11475</v>
      </c>
      <c r="E168" s="79">
        <v>15300</v>
      </c>
      <c r="F168" s="79">
        <v>19125</v>
      </c>
      <c r="G168" s="79">
        <v>22950</v>
      </c>
      <c r="H168" s="79">
        <v>45900</v>
      </c>
      <c r="I168" s="79">
        <v>68850</v>
      </c>
      <c r="J168" s="79">
        <v>91800</v>
      </c>
      <c r="K168" s="79">
        <v>114750</v>
      </c>
      <c r="L168" s="79">
        <v>137700</v>
      </c>
      <c r="M168" s="79">
        <v>275400</v>
      </c>
      <c r="N168" s="82"/>
      <c r="O168" s="24"/>
      <c r="Q168" s="25"/>
      <c r="R168" s="26">
        <f t="shared" si="15"/>
        <v>418.20000000000005</v>
      </c>
      <c r="T168" s="81"/>
    </row>
    <row r="169" spans="1:20" ht="15.75">
      <c r="A169" s="78">
        <v>167</v>
      </c>
      <c r="B169" s="79">
        <v>3825</v>
      </c>
      <c r="C169" s="79">
        <v>7650</v>
      </c>
      <c r="D169" s="79">
        <v>11475</v>
      </c>
      <c r="E169" s="79">
        <v>15300</v>
      </c>
      <c r="F169" s="79">
        <v>19125</v>
      </c>
      <c r="G169" s="79">
        <v>22950</v>
      </c>
      <c r="H169" s="79">
        <v>45900</v>
      </c>
      <c r="I169" s="79">
        <v>68850</v>
      </c>
      <c r="J169" s="79">
        <v>91800</v>
      </c>
      <c r="K169" s="79">
        <v>114750</v>
      </c>
      <c r="L169" s="79">
        <v>137700</v>
      </c>
      <c r="M169" s="79">
        <v>275400</v>
      </c>
      <c r="N169" s="82"/>
      <c r="O169" s="24"/>
      <c r="Q169" s="25"/>
      <c r="R169" s="26">
        <f t="shared" si="15"/>
        <v>418.20000000000005</v>
      </c>
      <c r="T169" s="81"/>
    </row>
    <row r="170" spans="1:20" ht="15.75">
      <c r="A170" s="78">
        <v>168</v>
      </c>
      <c r="B170" s="79">
        <v>3825</v>
      </c>
      <c r="C170" s="79">
        <v>7650</v>
      </c>
      <c r="D170" s="79">
        <v>11475</v>
      </c>
      <c r="E170" s="79">
        <v>15300</v>
      </c>
      <c r="F170" s="79">
        <v>19125</v>
      </c>
      <c r="G170" s="79">
        <v>22950</v>
      </c>
      <c r="H170" s="79">
        <v>45900</v>
      </c>
      <c r="I170" s="79">
        <v>68850</v>
      </c>
      <c r="J170" s="79">
        <v>91800</v>
      </c>
      <c r="K170" s="79">
        <v>114750</v>
      </c>
      <c r="L170" s="79">
        <v>137700</v>
      </c>
      <c r="M170" s="79">
        <v>275400</v>
      </c>
      <c r="N170" s="82"/>
      <c r="O170" s="24"/>
      <c r="Q170" s="25"/>
      <c r="R170" s="26">
        <f t="shared" si="15"/>
        <v>418.20000000000005</v>
      </c>
      <c r="T170" s="81"/>
    </row>
    <row r="171" spans="1:20" ht="15.75">
      <c r="A171" s="78">
        <v>169</v>
      </c>
      <c r="B171" s="79">
        <v>3825</v>
      </c>
      <c r="C171" s="79">
        <v>7650</v>
      </c>
      <c r="D171" s="79">
        <v>11475</v>
      </c>
      <c r="E171" s="79">
        <v>15300</v>
      </c>
      <c r="F171" s="79">
        <v>19125</v>
      </c>
      <c r="G171" s="79">
        <v>22950</v>
      </c>
      <c r="H171" s="79">
        <v>45900</v>
      </c>
      <c r="I171" s="79">
        <v>68850</v>
      </c>
      <c r="J171" s="79">
        <v>91800</v>
      </c>
      <c r="K171" s="79">
        <v>114750</v>
      </c>
      <c r="L171" s="79">
        <v>137700</v>
      </c>
      <c r="M171" s="79">
        <v>275400</v>
      </c>
      <c r="N171" s="82"/>
      <c r="O171" s="24"/>
      <c r="Q171" s="25"/>
      <c r="R171" s="26">
        <f t="shared" si="15"/>
        <v>418.20000000000005</v>
      </c>
      <c r="T171" s="81"/>
    </row>
    <row r="172" spans="1:20" s="85" customFormat="1" ht="15.75">
      <c r="A172" s="68">
        <v>170</v>
      </c>
      <c r="B172" s="69">
        <v>3825</v>
      </c>
      <c r="C172" s="69">
        <v>7650</v>
      </c>
      <c r="D172" s="69">
        <v>11475</v>
      </c>
      <c r="E172" s="69">
        <v>15300</v>
      </c>
      <c r="F172" s="69">
        <v>19125</v>
      </c>
      <c r="G172" s="69">
        <v>22950</v>
      </c>
      <c r="H172" s="69">
        <v>45900</v>
      </c>
      <c r="I172" s="69">
        <v>68850</v>
      </c>
      <c r="J172" s="69">
        <v>91800</v>
      </c>
      <c r="K172" s="69">
        <v>114750</v>
      </c>
      <c r="L172" s="69">
        <v>137700</v>
      </c>
      <c r="M172" s="69">
        <v>275400</v>
      </c>
      <c r="N172" s="83"/>
      <c r="O172" s="84"/>
      <c r="Q172" s="27"/>
      <c r="R172" s="26">
        <f t="shared" si="15"/>
        <v>418.20000000000005</v>
      </c>
      <c r="S172" s="84"/>
      <c r="T172" s="86"/>
    </row>
    <row r="173" spans="1:20" ht="15.75">
      <c r="A173" s="78">
        <v>171</v>
      </c>
      <c r="B173" s="79">
        <v>4050</v>
      </c>
      <c r="C173" s="79">
        <v>8100</v>
      </c>
      <c r="D173" s="79">
        <v>12150</v>
      </c>
      <c r="E173" s="79">
        <v>16200</v>
      </c>
      <c r="F173" s="79">
        <v>20250</v>
      </c>
      <c r="G173" s="79">
        <v>24300</v>
      </c>
      <c r="H173" s="79">
        <v>48600</v>
      </c>
      <c r="I173" s="79">
        <v>72900</v>
      </c>
      <c r="J173" s="79">
        <v>97200</v>
      </c>
      <c r="K173" s="79">
        <v>121500</v>
      </c>
      <c r="L173" s="79">
        <v>145800</v>
      </c>
      <c r="M173" s="79">
        <v>291600</v>
      </c>
      <c r="N173" s="82"/>
      <c r="O173" s="24"/>
      <c r="Q173" s="25"/>
      <c r="R173" s="26">
        <f>24.6*18</f>
        <v>442.8</v>
      </c>
      <c r="T173" s="81"/>
    </row>
    <row r="174" spans="1:20" ht="15.75">
      <c r="A174" s="78">
        <v>172</v>
      </c>
      <c r="B174" s="79">
        <v>4050</v>
      </c>
      <c r="C174" s="79">
        <v>8100</v>
      </c>
      <c r="D174" s="79">
        <v>12150</v>
      </c>
      <c r="E174" s="79">
        <v>16200</v>
      </c>
      <c r="F174" s="79">
        <v>20250</v>
      </c>
      <c r="G174" s="79">
        <v>24300</v>
      </c>
      <c r="H174" s="79">
        <v>48600</v>
      </c>
      <c r="I174" s="79">
        <v>72900</v>
      </c>
      <c r="J174" s="79">
        <v>97200</v>
      </c>
      <c r="K174" s="79">
        <v>121500</v>
      </c>
      <c r="L174" s="79">
        <v>145800</v>
      </c>
      <c r="M174" s="79">
        <v>291600</v>
      </c>
      <c r="N174" s="82"/>
      <c r="O174" s="24"/>
      <c r="Q174" s="25"/>
      <c r="R174" s="26">
        <f t="shared" ref="R174:R182" si="16">24.6*18</f>
        <v>442.8</v>
      </c>
      <c r="T174" s="81"/>
    </row>
    <row r="175" spans="1:20" ht="15.75">
      <c r="A175" s="78">
        <v>173</v>
      </c>
      <c r="B175" s="79">
        <v>4050</v>
      </c>
      <c r="C175" s="79">
        <v>8100</v>
      </c>
      <c r="D175" s="79">
        <v>12150</v>
      </c>
      <c r="E175" s="79">
        <v>16200</v>
      </c>
      <c r="F175" s="79">
        <v>20250</v>
      </c>
      <c r="G175" s="79">
        <v>24300</v>
      </c>
      <c r="H175" s="79">
        <v>48600</v>
      </c>
      <c r="I175" s="79">
        <v>72900</v>
      </c>
      <c r="J175" s="79">
        <v>97200</v>
      </c>
      <c r="K175" s="79">
        <v>121500</v>
      </c>
      <c r="L175" s="79">
        <v>145800</v>
      </c>
      <c r="M175" s="79">
        <v>291600</v>
      </c>
      <c r="N175" s="82"/>
      <c r="O175" s="24"/>
      <c r="Q175" s="25"/>
      <c r="R175" s="26">
        <f t="shared" si="16"/>
        <v>442.8</v>
      </c>
      <c r="T175" s="81"/>
    </row>
    <row r="176" spans="1:20" ht="15.75">
      <c r="A176" s="78">
        <v>174</v>
      </c>
      <c r="B176" s="79">
        <v>4050</v>
      </c>
      <c r="C176" s="79">
        <v>8100</v>
      </c>
      <c r="D176" s="79">
        <v>12150</v>
      </c>
      <c r="E176" s="79">
        <v>16200</v>
      </c>
      <c r="F176" s="79">
        <v>20250</v>
      </c>
      <c r="G176" s="79">
        <v>24300</v>
      </c>
      <c r="H176" s="79">
        <v>48600</v>
      </c>
      <c r="I176" s="79">
        <v>72900</v>
      </c>
      <c r="J176" s="79">
        <v>97200</v>
      </c>
      <c r="K176" s="79">
        <v>121500</v>
      </c>
      <c r="L176" s="79">
        <v>145800</v>
      </c>
      <c r="M176" s="79">
        <v>291600</v>
      </c>
      <c r="N176" s="82"/>
      <c r="O176" s="24"/>
      <c r="Q176" s="25"/>
      <c r="R176" s="26">
        <f t="shared" si="16"/>
        <v>442.8</v>
      </c>
      <c r="T176" s="81"/>
    </row>
    <row r="177" spans="1:20" ht="15.75">
      <c r="A177" s="78">
        <v>175</v>
      </c>
      <c r="B177" s="79">
        <v>4050</v>
      </c>
      <c r="C177" s="79">
        <v>8100</v>
      </c>
      <c r="D177" s="79">
        <v>12150</v>
      </c>
      <c r="E177" s="79">
        <v>16200</v>
      </c>
      <c r="F177" s="79">
        <v>20250</v>
      </c>
      <c r="G177" s="79">
        <v>24300</v>
      </c>
      <c r="H177" s="79">
        <v>48600</v>
      </c>
      <c r="I177" s="79">
        <v>72900</v>
      </c>
      <c r="J177" s="79">
        <v>97200</v>
      </c>
      <c r="K177" s="79">
        <v>121500</v>
      </c>
      <c r="L177" s="79">
        <v>145800</v>
      </c>
      <c r="M177" s="79">
        <v>291600</v>
      </c>
      <c r="N177" s="82"/>
      <c r="O177" s="24"/>
      <c r="Q177" s="25"/>
      <c r="R177" s="26">
        <f t="shared" si="16"/>
        <v>442.8</v>
      </c>
      <c r="T177" s="81"/>
    </row>
    <row r="178" spans="1:20" ht="15.75">
      <c r="A178" s="78">
        <v>176</v>
      </c>
      <c r="B178" s="79">
        <v>4050</v>
      </c>
      <c r="C178" s="79">
        <v>8100</v>
      </c>
      <c r="D178" s="79">
        <v>12150</v>
      </c>
      <c r="E178" s="79">
        <v>16200</v>
      </c>
      <c r="F178" s="79">
        <v>20250</v>
      </c>
      <c r="G178" s="79">
        <v>24300</v>
      </c>
      <c r="H178" s="79">
        <v>48600</v>
      </c>
      <c r="I178" s="79">
        <v>72900</v>
      </c>
      <c r="J178" s="79">
        <v>97200</v>
      </c>
      <c r="K178" s="79">
        <v>121500</v>
      </c>
      <c r="L178" s="79">
        <v>145800</v>
      </c>
      <c r="M178" s="79">
        <v>291600</v>
      </c>
      <c r="N178" s="82"/>
      <c r="O178" s="24"/>
      <c r="Q178" s="25"/>
      <c r="R178" s="26">
        <f t="shared" si="16"/>
        <v>442.8</v>
      </c>
      <c r="T178" s="81"/>
    </row>
    <row r="179" spans="1:20" ht="15.75">
      <c r="A179" s="78">
        <v>177</v>
      </c>
      <c r="B179" s="79">
        <v>4050</v>
      </c>
      <c r="C179" s="79">
        <v>8100</v>
      </c>
      <c r="D179" s="79">
        <v>12150</v>
      </c>
      <c r="E179" s="79">
        <v>16200</v>
      </c>
      <c r="F179" s="79">
        <v>20250</v>
      </c>
      <c r="G179" s="79">
        <v>24300</v>
      </c>
      <c r="H179" s="79">
        <v>48600</v>
      </c>
      <c r="I179" s="79">
        <v>72900</v>
      </c>
      <c r="J179" s="79">
        <v>97200</v>
      </c>
      <c r="K179" s="79">
        <v>121500</v>
      </c>
      <c r="L179" s="79">
        <v>145800</v>
      </c>
      <c r="M179" s="79">
        <v>291600</v>
      </c>
      <c r="N179" s="82"/>
      <c r="O179" s="24"/>
      <c r="Q179" s="25"/>
      <c r="R179" s="26">
        <f t="shared" si="16"/>
        <v>442.8</v>
      </c>
      <c r="T179" s="81"/>
    </row>
    <row r="180" spans="1:20" ht="15.75">
      <c r="A180" s="78">
        <v>178</v>
      </c>
      <c r="B180" s="79">
        <v>4050</v>
      </c>
      <c r="C180" s="79">
        <v>8100</v>
      </c>
      <c r="D180" s="79">
        <v>12150</v>
      </c>
      <c r="E180" s="79">
        <v>16200</v>
      </c>
      <c r="F180" s="79">
        <v>20250</v>
      </c>
      <c r="G180" s="79">
        <v>24300</v>
      </c>
      <c r="H180" s="79">
        <v>48600</v>
      </c>
      <c r="I180" s="79">
        <v>72900</v>
      </c>
      <c r="J180" s="79">
        <v>97200</v>
      </c>
      <c r="K180" s="79">
        <v>121500</v>
      </c>
      <c r="L180" s="79">
        <v>145800</v>
      </c>
      <c r="M180" s="79">
        <v>291600</v>
      </c>
      <c r="N180" s="82"/>
      <c r="O180" s="24"/>
      <c r="Q180" s="25"/>
      <c r="R180" s="26">
        <f t="shared" si="16"/>
        <v>442.8</v>
      </c>
      <c r="T180" s="81"/>
    </row>
    <row r="181" spans="1:20" ht="15.75">
      <c r="A181" s="78">
        <v>179</v>
      </c>
      <c r="B181" s="79">
        <v>4050</v>
      </c>
      <c r="C181" s="79">
        <v>8100</v>
      </c>
      <c r="D181" s="79">
        <v>12150</v>
      </c>
      <c r="E181" s="79">
        <v>16200</v>
      </c>
      <c r="F181" s="79">
        <v>20250</v>
      </c>
      <c r="G181" s="79">
        <v>24300</v>
      </c>
      <c r="H181" s="79">
        <v>48600</v>
      </c>
      <c r="I181" s="79">
        <v>72900</v>
      </c>
      <c r="J181" s="79">
        <v>97200</v>
      </c>
      <c r="K181" s="79">
        <v>121500</v>
      </c>
      <c r="L181" s="79">
        <v>145800</v>
      </c>
      <c r="M181" s="79">
        <v>291600</v>
      </c>
      <c r="N181" s="82"/>
      <c r="O181" s="24"/>
      <c r="Q181" s="25"/>
      <c r="R181" s="26">
        <f t="shared" si="16"/>
        <v>442.8</v>
      </c>
      <c r="T181" s="81"/>
    </row>
    <row r="182" spans="1:20" s="85" customFormat="1" ht="15.75">
      <c r="A182" s="68">
        <v>180</v>
      </c>
      <c r="B182" s="69">
        <v>4050</v>
      </c>
      <c r="C182" s="69">
        <v>8100</v>
      </c>
      <c r="D182" s="69">
        <v>12150</v>
      </c>
      <c r="E182" s="69">
        <v>16200</v>
      </c>
      <c r="F182" s="69">
        <v>20250</v>
      </c>
      <c r="G182" s="69">
        <v>24300</v>
      </c>
      <c r="H182" s="69">
        <v>48600</v>
      </c>
      <c r="I182" s="69">
        <v>72900</v>
      </c>
      <c r="J182" s="69">
        <v>97200</v>
      </c>
      <c r="K182" s="69">
        <v>121500</v>
      </c>
      <c r="L182" s="69">
        <v>145800</v>
      </c>
      <c r="M182" s="69">
        <v>291600</v>
      </c>
      <c r="N182" s="83"/>
      <c r="O182" s="84"/>
      <c r="Q182" s="27"/>
      <c r="R182" s="26">
        <f t="shared" si="16"/>
        <v>442.8</v>
      </c>
      <c r="S182" s="84"/>
      <c r="T182" s="86"/>
    </row>
    <row r="183" spans="1:20" ht="15.75">
      <c r="A183" s="78">
        <v>181</v>
      </c>
      <c r="B183" s="79">
        <v>4275</v>
      </c>
      <c r="C183" s="79">
        <v>8550</v>
      </c>
      <c r="D183" s="79">
        <v>12825</v>
      </c>
      <c r="E183" s="79">
        <v>17100</v>
      </c>
      <c r="F183" s="79">
        <v>21375</v>
      </c>
      <c r="G183" s="79">
        <v>25650</v>
      </c>
      <c r="H183" s="79">
        <v>51300</v>
      </c>
      <c r="I183" s="79">
        <v>76950</v>
      </c>
      <c r="J183" s="79">
        <v>102600</v>
      </c>
      <c r="K183" s="79">
        <v>128250</v>
      </c>
      <c r="L183" s="79">
        <v>153900</v>
      </c>
      <c r="M183" s="79">
        <v>307800</v>
      </c>
      <c r="N183" s="82"/>
      <c r="O183" s="24"/>
      <c r="Q183" s="25"/>
      <c r="R183" s="26">
        <f>24.6*19</f>
        <v>467.40000000000003</v>
      </c>
      <c r="T183" s="81"/>
    </row>
    <row r="184" spans="1:20" ht="15.75">
      <c r="A184" s="78">
        <v>182</v>
      </c>
      <c r="B184" s="79">
        <v>4275</v>
      </c>
      <c r="C184" s="79">
        <v>8550</v>
      </c>
      <c r="D184" s="79">
        <v>12825</v>
      </c>
      <c r="E184" s="79">
        <v>17100</v>
      </c>
      <c r="F184" s="79">
        <v>21375</v>
      </c>
      <c r="G184" s="79">
        <v>25650</v>
      </c>
      <c r="H184" s="79">
        <v>51300</v>
      </c>
      <c r="I184" s="79">
        <v>76950</v>
      </c>
      <c r="J184" s="79">
        <v>102600</v>
      </c>
      <c r="K184" s="79">
        <v>128250</v>
      </c>
      <c r="L184" s="79">
        <v>153900</v>
      </c>
      <c r="M184" s="79">
        <v>307800</v>
      </c>
      <c r="N184" s="82"/>
      <c r="O184" s="24"/>
      <c r="Q184" s="25"/>
      <c r="R184" s="26">
        <f t="shared" ref="R184:R192" si="17">24.6*19</f>
        <v>467.40000000000003</v>
      </c>
      <c r="T184" s="81"/>
    </row>
    <row r="185" spans="1:20" ht="15.75">
      <c r="A185" s="78">
        <v>183</v>
      </c>
      <c r="B185" s="79">
        <v>4275</v>
      </c>
      <c r="C185" s="79">
        <v>8550</v>
      </c>
      <c r="D185" s="79">
        <v>12825</v>
      </c>
      <c r="E185" s="79">
        <v>17100</v>
      </c>
      <c r="F185" s="79">
        <v>21375</v>
      </c>
      <c r="G185" s="79">
        <v>25650</v>
      </c>
      <c r="H185" s="79">
        <v>51300</v>
      </c>
      <c r="I185" s="79">
        <v>76950</v>
      </c>
      <c r="J185" s="79">
        <v>102600</v>
      </c>
      <c r="K185" s="79">
        <v>128250</v>
      </c>
      <c r="L185" s="79">
        <v>153900</v>
      </c>
      <c r="M185" s="79">
        <v>307800</v>
      </c>
      <c r="N185" s="82"/>
      <c r="O185" s="24"/>
      <c r="Q185" s="25"/>
      <c r="R185" s="26">
        <f t="shared" si="17"/>
        <v>467.40000000000003</v>
      </c>
      <c r="T185" s="81"/>
    </row>
    <row r="186" spans="1:20" ht="15.75">
      <c r="A186" s="78">
        <v>184</v>
      </c>
      <c r="B186" s="79">
        <v>4275</v>
      </c>
      <c r="C186" s="79">
        <v>8550</v>
      </c>
      <c r="D186" s="79">
        <v>12825</v>
      </c>
      <c r="E186" s="79">
        <v>17100</v>
      </c>
      <c r="F186" s="79">
        <v>21375</v>
      </c>
      <c r="G186" s="79">
        <v>25650</v>
      </c>
      <c r="H186" s="79">
        <v>51300</v>
      </c>
      <c r="I186" s="79">
        <v>76950</v>
      </c>
      <c r="J186" s="79">
        <v>102600</v>
      </c>
      <c r="K186" s="79">
        <v>128250</v>
      </c>
      <c r="L186" s="79">
        <v>153900</v>
      </c>
      <c r="M186" s="79">
        <v>307800</v>
      </c>
      <c r="N186" s="82"/>
      <c r="O186" s="24"/>
      <c r="Q186" s="25"/>
      <c r="R186" s="26">
        <f t="shared" si="17"/>
        <v>467.40000000000003</v>
      </c>
      <c r="T186" s="81"/>
    </row>
    <row r="187" spans="1:20" ht="15.75">
      <c r="A187" s="78">
        <v>185</v>
      </c>
      <c r="B187" s="79">
        <v>4275</v>
      </c>
      <c r="C187" s="79">
        <v>8550</v>
      </c>
      <c r="D187" s="79">
        <v>12825</v>
      </c>
      <c r="E187" s="79">
        <v>17100</v>
      </c>
      <c r="F187" s="79">
        <v>21375</v>
      </c>
      <c r="G187" s="79">
        <v>25650</v>
      </c>
      <c r="H187" s="79">
        <v>51300</v>
      </c>
      <c r="I187" s="79">
        <v>76950</v>
      </c>
      <c r="J187" s="79">
        <v>102600</v>
      </c>
      <c r="K187" s="79">
        <v>128250</v>
      </c>
      <c r="L187" s="79">
        <v>153900</v>
      </c>
      <c r="M187" s="79">
        <v>307800</v>
      </c>
      <c r="N187" s="82"/>
      <c r="O187" s="24"/>
      <c r="Q187" s="25"/>
      <c r="R187" s="26">
        <f t="shared" si="17"/>
        <v>467.40000000000003</v>
      </c>
      <c r="T187" s="81"/>
    </row>
    <row r="188" spans="1:20" ht="15.75">
      <c r="A188" s="78">
        <v>186</v>
      </c>
      <c r="B188" s="79">
        <v>4275</v>
      </c>
      <c r="C188" s="79">
        <v>8550</v>
      </c>
      <c r="D188" s="79">
        <v>12825</v>
      </c>
      <c r="E188" s="79">
        <v>17100</v>
      </c>
      <c r="F188" s="79">
        <v>21375</v>
      </c>
      <c r="G188" s="79">
        <v>25650</v>
      </c>
      <c r="H188" s="79">
        <v>51300</v>
      </c>
      <c r="I188" s="79">
        <v>76950</v>
      </c>
      <c r="J188" s="79">
        <v>102600</v>
      </c>
      <c r="K188" s="79">
        <v>128250</v>
      </c>
      <c r="L188" s="79">
        <v>153900</v>
      </c>
      <c r="M188" s="79">
        <v>307800</v>
      </c>
      <c r="N188" s="82"/>
      <c r="O188" s="24"/>
      <c r="Q188" s="25"/>
      <c r="R188" s="26">
        <f t="shared" si="17"/>
        <v>467.40000000000003</v>
      </c>
      <c r="T188" s="81"/>
    </row>
    <row r="189" spans="1:20" ht="15.75">
      <c r="A189" s="78">
        <v>187</v>
      </c>
      <c r="B189" s="79">
        <v>4275</v>
      </c>
      <c r="C189" s="79">
        <v>8550</v>
      </c>
      <c r="D189" s="79">
        <v>12825</v>
      </c>
      <c r="E189" s="79">
        <v>17100</v>
      </c>
      <c r="F189" s="79">
        <v>21375</v>
      </c>
      <c r="G189" s="79">
        <v>25650</v>
      </c>
      <c r="H189" s="79">
        <v>51300</v>
      </c>
      <c r="I189" s="79">
        <v>76950</v>
      </c>
      <c r="J189" s="79">
        <v>102600</v>
      </c>
      <c r="K189" s="79">
        <v>128250</v>
      </c>
      <c r="L189" s="79">
        <v>153900</v>
      </c>
      <c r="M189" s="79">
        <v>307800</v>
      </c>
      <c r="N189" s="82"/>
      <c r="O189" s="24"/>
      <c r="Q189" s="25"/>
      <c r="R189" s="26">
        <f t="shared" si="17"/>
        <v>467.40000000000003</v>
      </c>
      <c r="T189" s="81"/>
    </row>
    <row r="190" spans="1:20" ht="15.75">
      <c r="A190" s="78">
        <v>188</v>
      </c>
      <c r="B190" s="79">
        <v>4275</v>
      </c>
      <c r="C190" s="79">
        <v>8550</v>
      </c>
      <c r="D190" s="79">
        <v>12825</v>
      </c>
      <c r="E190" s="79">
        <v>17100</v>
      </c>
      <c r="F190" s="79">
        <v>21375</v>
      </c>
      <c r="G190" s="79">
        <v>25650</v>
      </c>
      <c r="H190" s="79">
        <v>51300</v>
      </c>
      <c r="I190" s="79">
        <v>76950</v>
      </c>
      <c r="J190" s="79">
        <v>102600</v>
      </c>
      <c r="K190" s="79">
        <v>128250</v>
      </c>
      <c r="L190" s="79">
        <v>153900</v>
      </c>
      <c r="M190" s="79">
        <v>307800</v>
      </c>
      <c r="N190" s="82"/>
      <c r="O190" s="24"/>
      <c r="Q190" s="25"/>
      <c r="R190" s="26">
        <f t="shared" si="17"/>
        <v>467.40000000000003</v>
      </c>
      <c r="T190" s="81"/>
    </row>
    <row r="191" spans="1:20" ht="15.75">
      <c r="A191" s="78">
        <v>189</v>
      </c>
      <c r="B191" s="79">
        <v>4275</v>
      </c>
      <c r="C191" s="79">
        <v>8550</v>
      </c>
      <c r="D191" s="79">
        <v>12825</v>
      </c>
      <c r="E191" s="79">
        <v>17100</v>
      </c>
      <c r="F191" s="79">
        <v>21375</v>
      </c>
      <c r="G191" s="79">
        <v>25650</v>
      </c>
      <c r="H191" s="79">
        <v>51300</v>
      </c>
      <c r="I191" s="79">
        <v>76950</v>
      </c>
      <c r="J191" s="79">
        <v>102600</v>
      </c>
      <c r="K191" s="79">
        <v>128250</v>
      </c>
      <c r="L191" s="79">
        <v>153900</v>
      </c>
      <c r="M191" s="79">
        <v>307800</v>
      </c>
      <c r="N191" s="82"/>
      <c r="O191" s="24"/>
      <c r="Q191" s="25"/>
      <c r="R191" s="26">
        <f t="shared" si="17"/>
        <v>467.40000000000003</v>
      </c>
      <c r="T191" s="81"/>
    </row>
    <row r="192" spans="1:20" s="85" customFormat="1" ht="15.75">
      <c r="A192" s="68">
        <v>190</v>
      </c>
      <c r="B192" s="69">
        <v>4275</v>
      </c>
      <c r="C192" s="69">
        <v>8550</v>
      </c>
      <c r="D192" s="69">
        <v>12825</v>
      </c>
      <c r="E192" s="69">
        <v>17100</v>
      </c>
      <c r="F192" s="69">
        <v>21375</v>
      </c>
      <c r="G192" s="69">
        <v>25650</v>
      </c>
      <c r="H192" s="69">
        <v>51300</v>
      </c>
      <c r="I192" s="69">
        <v>76950</v>
      </c>
      <c r="J192" s="69">
        <v>102600</v>
      </c>
      <c r="K192" s="69">
        <v>128250</v>
      </c>
      <c r="L192" s="69">
        <v>153900</v>
      </c>
      <c r="M192" s="69">
        <v>307800</v>
      </c>
      <c r="N192" s="83"/>
      <c r="O192" s="84"/>
      <c r="Q192" s="27"/>
      <c r="R192" s="26">
        <f t="shared" si="17"/>
        <v>467.40000000000003</v>
      </c>
      <c r="S192" s="84"/>
      <c r="T192" s="86"/>
    </row>
    <row r="193" spans="1:20" ht="15.75">
      <c r="A193" s="78">
        <v>191</v>
      </c>
      <c r="B193" s="79">
        <v>4500</v>
      </c>
      <c r="C193" s="79">
        <v>9000</v>
      </c>
      <c r="D193" s="79">
        <v>13500</v>
      </c>
      <c r="E193" s="79">
        <v>18000</v>
      </c>
      <c r="F193" s="79">
        <v>22500</v>
      </c>
      <c r="G193" s="79">
        <v>27000</v>
      </c>
      <c r="H193" s="79">
        <v>54000</v>
      </c>
      <c r="I193" s="79">
        <v>81000</v>
      </c>
      <c r="J193" s="79">
        <v>108000</v>
      </c>
      <c r="K193" s="79">
        <v>135000</v>
      </c>
      <c r="L193" s="79">
        <v>162000</v>
      </c>
      <c r="M193" s="79">
        <v>324000</v>
      </c>
      <c r="N193" s="82"/>
      <c r="O193" s="24"/>
      <c r="Q193" s="25"/>
      <c r="R193" s="26">
        <f>24.6*20</f>
        <v>492</v>
      </c>
      <c r="T193" s="81"/>
    </row>
    <row r="194" spans="1:20" ht="15.75">
      <c r="A194" s="78">
        <v>192</v>
      </c>
      <c r="B194" s="79">
        <v>4500</v>
      </c>
      <c r="C194" s="79">
        <v>9000</v>
      </c>
      <c r="D194" s="79">
        <v>13500</v>
      </c>
      <c r="E194" s="79">
        <v>18000</v>
      </c>
      <c r="F194" s="79">
        <v>22500</v>
      </c>
      <c r="G194" s="79">
        <v>27000</v>
      </c>
      <c r="H194" s="79">
        <v>54000</v>
      </c>
      <c r="I194" s="79">
        <v>81000</v>
      </c>
      <c r="J194" s="79">
        <v>108000</v>
      </c>
      <c r="K194" s="79">
        <v>135000</v>
      </c>
      <c r="L194" s="79">
        <v>162000</v>
      </c>
      <c r="M194" s="79">
        <v>324000</v>
      </c>
      <c r="N194" s="82"/>
      <c r="O194" s="24"/>
      <c r="Q194" s="25"/>
      <c r="R194" s="26">
        <f t="shared" ref="R194:R202" si="18">24.6*20</f>
        <v>492</v>
      </c>
      <c r="T194" s="81"/>
    </row>
    <row r="195" spans="1:20" ht="15.75">
      <c r="A195" s="78">
        <v>193</v>
      </c>
      <c r="B195" s="79">
        <v>4500</v>
      </c>
      <c r="C195" s="79">
        <v>9000</v>
      </c>
      <c r="D195" s="79">
        <v>13500</v>
      </c>
      <c r="E195" s="79">
        <v>18000</v>
      </c>
      <c r="F195" s="79">
        <v>22500</v>
      </c>
      <c r="G195" s="79">
        <v>27000</v>
      </c>
      <c r="H195" s="79">
        <v>54000</v>
      </c>
      <c r="I195" s="79">
        <v>81000</v>
      </c>
      <c r="J195" s="79">
        <v>108000</v>
      </c>
      <c r="K195" s="79">
        <v>135000</v>
      </c>
      <c r="L195" s="79">
        <v>162000</v>
      </c>
      <c r="M195" s="79">
        <v>324000</v>
      </c>
      <c r="N195" s="82"/>
      <c r="O195" s="24"/>
      <c r="Q195" s="25"/>
      <c r="R195" s="26">
        <f t="shared" si="18"/>
        <v>492</v>
      </c>
      <c r="T195" s="81"/>
    </row>
    <row r="196" spans="1:20" ht="15.75">
      <c r="A196" s="78">
        <v>194</v>
      </c>
      <c r="B196" s="79">
        <v>4500</v>
      </c>
      <c r="C196" s="79">
        <v>9000</v>
      </c>
      <c r="D196" s="79">
        <v>13500</v>
      </c>
      <c r="E196" s="79">
        <v>18000</v>
      </c>
      <c r="F196" s="79">
        <v>22500</v>
      </c>
      <c r="G196" s="79">
        <v>27000</v>
      </c>
      <c r="H196" s="79">
        <v>54000</v>
      </c>
      <c r="I196" s="79">
        <v>81000</v>
      </c>
      <c r="J196" s="79">
        <v>108000</v>
      </c>
      <c r="K196" s="79">
        <v>135000</v>
      </c>
      <c r="L196" s="79">
        <v>162000</v>
      </c>
      <c r="M196" s="79">
        <v>324000</v>
      </c>
      <c r="N196" s="82"/>
      <c r="O196" s="24"/>
      <c r="Q196" s="25"/>
      <c r="R196" s="26">
        <f t="shared" si="18"/>
        <v>492</v>
      </c>
      <c r="T196" s="81"/>
    </row>
    <row r="197" spans="1:20" ht="15.75">
      <c r="A197" s="78">
        <v>195</v>
      </c>
      <c r="B197" s="79">
        <v>4500</v>
      </c>
      <c r="C197" s="79">
        <v>9000</v>
      </c>
      <c r="D197" s="79">
        <v>13500</v>
      </c>
      <c r="E197" s="79">
        <v>18000</v>
      </c>
      <c r="F197" s="79">
        <v>22500</v>
      </c>
      <c r="G197" s="79">
        <v>27000</v>
      </c>
      <c r="H197" s="79">
        <v>54000</v>
      </c>
      <c r="I197" s="79">
        <v>81000</v>
      </c>
      <c r="J197" s="79">
        <v>108000</v>
      </c>
      <c r="K197" s="79">
        <v>135000</v>
      </c>
      <c r="L197" s="79">
        <v>162000</v>
      </c>
      <c r="M197" s="79">
        <v>324000</v>
      </c>
      <c r="N197" s="82"/>
      <c r="O197" s="24"/>
      <c r="Q197" s="25"/>
      <c r="R197" s="26">
        <f t="shared" si="18"/>
        <v>492</v>
      </c>
      <c r="T197" s="81"/>
    </row>
    <row r="198" spans="1:20" ht="15.75">
      <c r="A198" s="78">
        <v>196</v>
      </c>
      <c r="B198" s="79">
        <v>4500</v>
      </c>
      <c r="C198" s="79">
        <v>9000</v>
      </c>
      <c r="D198" s="79">
        <v>13500</v>
      </c>
      <c r="E198" s="79">
        <v>18000</v>
      </c>
      <c r="F198" s="79">
        <v>22500</v>
      </c>
      <c r="G198" s="79">
        <v>27000</v>
      </c>
      <c r="H198" s="79">
        <v>54000</v>
      </c>
      <c r="I198" s="79">
        <v>81000</v>
      </c>
      <c r="J198" s="79">
        <v>108000</v>
      </c>
      <c r="K198" s="79">
        <v>135000</v>
      </c>
      <c r="L198" s="79">
        <v>162000</v>
      </c>
      <c r="M198" s="79">
        <v>324000</v>
      </c>
      <c r="N198" s="82"/>
      <c r="O198" s="24"/>
      <c r="Q198" s="25"/>
      <c r="R198" s="26">
        <f t="shared" si="18"/>
        <v>492</v>
      </c>
      <c r="T198" s="81"/>
    </row>
    <row r="199" spans="1:20" ht="15.75">
      <c r="A199" s="78">
        <v>197</v>
      </c>
      <c r="B199" s="79">
        <v>4500</v>
      </c>
      <c r="C199" s="79">
        <v>9000</v>
      </c>
      <c r="D199" s="79">
        <v>13500</v>
      </c>
      <c r="E199" s="79">
        <v>18000</v>
      </c>
      <c r="F199" s="79">
        <v>22500</v>
      </c>
      <c r="G199" s="79">
        <v>27000</v>
      </c>
      <c r="H199" s="79">
        <v>54000</v>
      </c>
      <c r="I199" s="79">
        <v>81000</v>
      </c>
      <c r="J199" s="79">
        <v>108000</v>
      </c>
      <c r="K199" s="79">
        <v>135000</v>
      </c>
      <c r="L199" s="79">
        <v>162000</v>
      </c>
      <c r="M199" s="79">
        <v>324000</v>
      </c>
      <c r="N199" s="82"/>
      <c r="O199" s="24"/>
      <c r="Q199" s="25"/>
      <c r="R199" s="26">
        <f t="shared" si="18"/>
        <v>492</v>
      </c>
      <c r="T199" s="81"/>
    </row>
    <row r="200" spans="1:20" ht="15.75">
      <c r="A200" s="78">
        <v>198</v>
      </c>
      <c r="B200" s="79">
        <v>4500</v>
      </c>
      <c r="C200" s="79">
        <v>9000</v>
      </c>
      <c r="D200" s="79">
        <v>13500</v>
      </c>
      <c r="E200" s="79">
        <v>18000</v>
      </c>
      <c r="F200" s="79">
        <v>22500</v>
      </c>
      <c r="G200" s="79">
        <v>27000</v>
      </c>
      <c r="H200" s="79">
        <v>54000</v>
      </c>
      <c r="I200" s="79">
        <v>81000</v>
      </c>
      <c r="J200" s="79">
        <v>108000</v>
      </c>
      <c r="K200" s="79">
        <v>135000</v>
      </c>
      <c r="L200" s="79">
        <v>162000</v>
      </c>
      <c r="M200" s="79">
        <v>324000</v>
      </c>
      <c r="N200" s="82"/>
      <c r="O200" s="24"/>
      <c r="Q200" s="25"/>
      <c r="R200" s="26">
        <f t="shared" si="18"/>
        <v>492</v>
      </c>
      <c r="T200" s="81"/>
    </row>
    <row r="201" spans="1:20" ht="15.75">
      <c r="A201" s="78">
        <v>199</v>
      </c>
      <c r="B201" s="79">
        <v>4500</v>
      </c>
      <c r="C201" s="79">
        <v>9000</v>
      </c>
      <c r="D201" s="79">
        <v>13500</v>
      </c>
      <c r="E201" s="79">
        <v>18000</v>
      </c>
      <c r="F201" s="79">
        <v>22500</v>
      </c>
      <c r="G201" s="79">
        <v>27000</v>
      </c>
      <c r="H201" s="79">
        <v>54000</v>
      </c>
      <c r="I201" s="79">
        <v>81000</v>
      </c>
      <c r="J201" s="79">
        <v>108000</v>
      </c>
      <c r="K201" s="79">
        <v>135000</v>
      </c>
      <c r="L201" s="79">
        <v>162000</v>
      </c>
      <c r="M201" s="79">
        <v>324000</v>
      </c>
      <c r="N201" s="82"/>
      <c r="O201" s="24"/>
      <c r="Q201" s="25"/>
      <c r="R201" s="26">
        <f t="shared" si="18"/>
        <v>492</v>
      </c>
      <c r="T201" s="81"/>
    </row>
    <row r="202" spans="1:20" s="85" customFormat="1" ht="15.75">
      <c r="A202" s="68">
        <v>200</v>
      </c>
      <c r="B202" s="69">
        <v>4500</v>
      </c>
      <c r="C202" s="69">
        <v>9000</v>
      </c>
      <c r="D202" s="69">
        <v>13500</v>
      </c>
      <c r="E202" s="69">
        <v>18000</v>
      </c>
      <c r="F202" s="69">
        <v>22500</v>
      </c>
      <c r="G202" s="69">
        <v>27000</v>
      </c>
      <c r="H202" s="69">
        <v>54000</v>
      </c>
      <c r="I202" s="69">
        <v>81000</v>
      </c>
      <c r="J202" s="69">
        <v>108000</v>
      </c>
      <c r="K202" s="69">
        <v>135000</v>
      </c>
      <c r="L202" s="69">
        <v>162000</v>
      </c>
      <c r="M202" s="69">
        <v>324000</v>
      </c>
      <c r="N202" s="83"/>
      <c r="O202" s="84"/>
      <c r="Q202" s="27"/>
      <c r="R202" s="26">
        <f t="shared" si="18"/>
        <v>492</v>
      </c>
      <c r="S202" s="84"/>
      <c r="T202" s="86"/>
    </row>
    <row r="203" spans="1:20" s="85" customFormat="1" ht="15.75">
      <c r="A203" s="64">
        <v>201</v>
      </c>
      <c r="B203" s="65">
        <v>4725</v>
      </c>
      <c r="C203" s="65">
        <v>9450</v>
      </c>
      <c r="D203" s="65">
        <v>14175</v>
      </c>
      <c r="E203" s="65">
        <v>18900</v>
      </c>
      <c r="F203" s="65">
        <v>23625</v>
      </c>
      <c r="G203" s="65">
        <v>28350</v>
      </c>
      <c r="H203" s="65">
        <v>56700</v>
      </c>
      <c r="I203" s="65">
        <v>85050</v>
      </c>
      <c r="J203" s="65">
        <v>113400</v>
      </c>
      <c r="K203" s="65">
        <v>141750</v>
      </c>
      <c r="L203" s="65">
        <v>170100</v>
      </c>
      <c r="M203" s="65">
        <v>340200</v>
      </c>
      <c r="N203" s="83"/>
      <c r="O203" s="84"/>
      <c r="Q203" s="28"/>
      <c r="R203" s="26">
        <f>24.6*21</f>
        <v>516.6</v>
      </c>
      <c r="S203" s="84"/>
      <c r="T203" s="86"/>
    </row>
    <row r="204" spans="1:20" s="85" customFormat="1" ht="15.75">
      <c r="A204" s="64">
        <v>202</v>
      </c>
      <c r="B204" s="65">
        <v>4725</v>
      </c>
      <c r="C204" s="65">
        <v>9450</v>
      </c>
      <c r="D204" s="65">
        <v>14175</v>
      </c>
      <c r="E204" s="65">
        <v>18900</v>
      </c>
      <c r="F204" s="65">
        <v>23625</v>
      </c>
      <c r="G204" s="65">
        <v>28350</v>
      </c>
      <c r="H204" s="65">
        <v>56700</v>
      </c>
      <c r="I204" s="65">
        <v>85050</v>
      </c>
      <c r="J204" s="65">
        <v>113400</v>
      </c>
      <c r="K204" s="65">
        <v>141750</v>
      </c>
      <c r="L204" s="65">
        <v>170100</v>
      </c>
      <c r="M204" s="65">
        <v>340200</v>
      </c>
      <c r="N204" s="83"/>
      <c r="O204" s="84"/>
      <c r="Q204" s="28"/>
      <c r="R204" s="26">
        <f t="shared" ref="R204:R212" si="19">24.6*21</f>
        <v>516.6</v>
      </c>
      <c r="S204" s="84"/>
      <c r="T204" s="86"/>
    </row>
    <row r="205" spans="1:20" s="85" customFormat="1" ht="15.75">
      <c r="A205" s="64">
        <v>203</v>
      </c>
      <c r="B205" s="65">
        <v>4725</v>
      </c>
      <c r="C205" s="65">
        <v>9450</v>
      </c>
      <c r="D205" s="65">
        <v>14175</v>
      </c>
      <c r="E205" s="65">
        <v>18900</v>
      </c>
      <c r="F205" s="65">
        <v>23625</v>
      </c>
      <c r="G205" s="65">
        <v>28350</v>
      </c>
      <c r="H205" s="65">
        <v>56700</v>
      </c>
      <c r="I205" s="65">
        <v>85050</v>
      </c>
      <c r="J205" s="65">
        <v>113400</v>
      </c>
      <c r="K205" s="65">
        <v>141750</v>
      </c>
      <c r="L205" s="65">
        <v>170100</v>
      </c>
      <c r="M205" s="65">
        <v>340200</v>
      </c>
      <c r="N205" s="83"/>
      <c r="O205" s="84"/>
      <c r="Q205" s="28"/>
      <c r="R205" s="26">
        <f t="shared" si="19"/>
        <v>516.6</v>
      </c>
      <c r="S205" s="84"/>
      <c r="T205" s="86"/>
    </row>
    <row r="206" spans="1:20" s="85" customFormat="1" ht="15.75">
      <c r="A206" s="64">
        <v>204</v>
      </c>
      <c r="B206" s="65">
        <v>4725</v>
      </c>
      <c r="C206" s="65">
        <v>9450</v>
      </c>
      <c r="D206" s="65">
        <v>14175</v>
      </c>
      <c r="E206" s="65">
        <v>18900</v>
      </c>
      <c r="F206" s="65">
        <v>23625</v>
      </c>
      <c r="G206" s="65">
        <v>28350</v>
      </c>
      <c r="H206" s="65">
        <v>56700</v>
      </c>
      <c r="I206" s="65">
        <v>85050</v>
      </c>
      <c r="J206" s="65">
        <v>113400</v>
      </c>
      <c r="K206" s="65">
        <v>141750</v>
      </c>
      <c r="L206" s="65">
        <v>170100</v>
      </c>
      <c r="M206" s="65">
        <v>340200</v>
      </c>
      <c r="N206" s="83"/>
      <c r="O206" s="84"/>
      <c r="Q206" s="28"/>
      <c r="R206" s="26">
        <f t="shared" si="19"/>
        <v>516.6</v>
      </c>
      <c r="S206" s="84"/>
      <c r="T206" s="86"/>
    </row>
    <row r="207" spans="1:20" s="85" customFormat="1" ht="15.75">
      <c r="A207" s="64">
        <v>205</v>
      </c>
      <c r="B207" s="65">
        <v>4725</v>
      </c>
      <c r="C207" s="65">
        <v>9450</v>
      </c>
      <c r="D207" s="65">
        <v>14175</v>
      </c>
      <c r="E207" s="65">
        <v>18900</v>
      </c>
      <c r="F207" s="65">
        <v>23625</v>
      </c>
      <c r="G207" s="65">
        <v>28350</v>
      </c>
      <c r="H207" s="65">
        <v>56700</v>
      </c>
      <c r="I207" s="65">
        <v>85050</v>
      </c>
      <c r="J207" s="65">
        <v>113400</v>
      </c>
      <c r="K207" s="65">
        <v>141750</v>
      </c>
      <c r="L207" s="65">
        <v>170100</v>
      </c>
      <c r="M207" s="65">
        <v>340200</v>
      </c>
      <c r="N207" s="83"/>
      <c r="O207" s="84"/>
      <c r="Q207" s="28"/>
      <c r="R207" s="26">
        <f t="shared" si="19"/>
        <v>516.6</v>
      </c>
      <c r="S207" s="84"/>
      <c r="T207" s="86"/>
    </row>
    <row r="208" spans="1:20" s="85" customFormat="1" ht="15.75">
      <c r="A208" s="64">
        <v>206</v>
      </c>
      <c r="B208" s="65">
        <v>4725</v>
      </c>
      <c r="C208" s="65">
        <v>9450</v>
      </c>
      <c r="D208" s="65">
        <v>14175</v>
      </c>
      <c r="E208" s="65">
        <v>18900</v>
      </c>
      <c r="F208" s="65">
        <v>23625</v>
      </c>
      <c r="G208" s="65">
        <v>28350</v>
      </c>
      <c r="H208" s="65">
        <v>56700</v>
      </c>
      <c r="I208" s="65">
        <v>85050</v>
      </c>
      <c r="J208" s="65">
        <v>113400</v>
      </c>
      <c r="K208" s="65">
        <v>141750</v>
      </c>
      <c r="L208" s="65">
        <v>170100</v>
      </c>
      <c r="M208" s="65">
        <v>340200</v>
      </c>
      <c r="N208" s="83"/>
      <c r="O208" s="84"/>
      <c r="Q208" s="28"/>
      <c r="R208" s="26">
        <f t="shared" si="19"/>
        <v>516.6</v>
      </c>
      <c r="S208" s="84"/>
      <c r="T208" s="86"/>
    </row>
    <row r="209" spans="1:20" s="85" customFormat="1" ht="15.75">
      <c r="A209" s="64">
        <v>207</v>
      </c>
      <c r="B209" s="65">
        <v>4725</v>
      </c>
      <c r="C209" s="65">
        <v>9450</v>
      </c>
      <c r="D209" s="65">
        <v>14175</v>
      </c>
      <c r="E209" s="65">
        <v>18900</v>
      </c>
      <c r="F209" s="65">
        <v>23625</v>
      </c>
      <c r="G209" s="65">
        <v>28350</v>
      </c>
      <c r="H209" s="65">
        <v>56700</v>
      </c>
      <c r="I209" s="65">
        <v>85050</v>
      </c>
      <c r="J209" s="65">
        <v>113400</v>
      </c>
      <c r="K209" s="65">
        <v>141750</v>
      </c>
      <c r="L209" s="65">
        <v>170100</v>
      </c>
      <c r="M209" s="65">
        <v>340200</v>
      </c>
      <c r="N209" s="83"/>
      <c r="O209" s="84"/>
      <c r="Q209" s="28"/>
      <c r="R209" s="26">
        <f t="shared" si="19"/>
        <v>516.6</v>
      </c>
      <c r="S209" s="84"/>
      <c r="T209" s="86"/>
    </row>
    <row r="210" spans="1:20" s="85" customFormat="1" ht="15.75">
      <c r="A210" s="64">
        <v>208</v>
      </c>
      <c r="B210" s="65">
        <v>4725</v>
      </c>
      <c r="C210" s="65">
        <v>9450</v>
      </c>
      <c r="D210" s="65">
        <v>14175</v>
      </c>
      <c r="E210" s="65">
        <v>18900</v>
      </c>
      <c r="F210" s="65">
        <v>23625</v>
      </c>
      <c r="G210" s="65">
        <v>28350</v>
      </c>
      <c r="H210" s="65">
        <v>56700</v>
      </c>
      <c r="I210" s="65">
        <v>85050</v>
      </c>
      <c r="J210" s="65">
        <v>113400</v>
      </c>
      <c r="K210" s="65">
        <v>141750</v>
      </c>
      <c r="L210" s="65">
        <v>170100</v>
      </c>
      <c r="M210" s="65">
        <v>340200</v>
      </c>
      <c r="N210" s="83"/>
      <c r="O210" s="84"/>
      <c r="Q210" s="28"/>
      <c r="R210" s="26">
        <f t="shared" si="19"/>
        <v>516.6</v>
      </c>
      <c r="S210" s="84"/>
      <c r="T210" s="86"/>
    </row>
    <row r="211" spans="1:20" s="85" customFormat="1" ht="15.75">
      <c r="A211" s="64">
        <v>209</v>
      </c>
      <c r="B211" s="65">
        <v>4725</v>
      </c>
      <c r="C211" s="65">
        <v>9450</v>
      </c>
      <c r="D211" s="65">
        <v>14175</v>
      </c>
      <c r="E211" s="65">
        <v>18900</v>
      </c>
      <c r="F211" s="65">
        <v>23625</v>
      </c>
      <c r="G211" s="65">
        <v>28350</v>
      </c>
      <c r="H211" s="65">
        <v>56700</v>
      </c>
      <c r="I211" s="65">
        <v>85050</v>
      </c>
      <c r="J211" s="65">
        <v>113400</v>
      </c>
      <c r="K211" s="65">
        <v>141750</v>
      </c>
      <c r="L211" s="65">
        <v>170100</v>
      </c>
      <c r="M211" s="65">
        <v>340200</v>
      </c>
      <c r="N211" s="83"/>
      <c r="O211" s="84"/>
      <c r="Q211" s="28"/>
      <c r="R211" s="26">
        <f t="shared" si="19"/>
        <v>516.6</v>
      </c>
      <c r="S211" s="84"/>
      <c r="T211" s="86"/>
    </row>
    <row r="212" spans="1:20" s="85" customFormat="1" ht="15.75">
      <c r="A212" s="68">
        <v>210</v>
      </c>
      <c r="B212" s="69">
        <v>4725</v>
      </c>
      <c r="C212" s="69">
        <v>9450</v>
      </c>
      <c r="D212" s="69">
        <v>14175</v>
      </c>
      <c r="E212" s="69">
        <v>18900</v>
      </c>
      <c r="F212" s="69">
        <v>23625</v>
      </c>
      <c r="G212" s="69">
        <v>28350</v>
      </c>
      <c r="H212" s="69">
        <v>56700</v>
      </c>
      <c r="I212" s="69">
        <v>85050</v>
      </c>
      <c r="J212" s="69">
        <v>113400</v>
      </c>
      <c r="K212" s="69">
        <v>141750</v>
      </c>
      <c r="L212" s="69">
        <v>170100</v>
      </c>
      <c r="M212" s="69">
        <v>340200</v>
      </c>
      <c r="N212" s="83"/>
      <c r="O212" s="84"/>
      <c r="Q212" s="28"/>
      <c r="R212" s="26">
        <f t="shared" si="19"/>
        <v>516.6</v>
      </c>
      <c r="S212" s="84"/>
      <c r="T212" s="86"/>
    </row>
    <row r="213" spans="1:20" s="85" customFormat="1" ht="15.75">
      <c r="A213" s="64">
        <v>211</v>
      </c>
      <c r="B213" s="65">
        <v>4950</v>
      </c>
      <c r="C213" s="65">
        <v>9900</v>
      </c>
      <c r="D213" s="65">
        <v>14850</v>
      </c>
      <c r="E213" s="65">
        <v>19800</v>
      </c>
      <c r="F213" s="65">
        <v>24750</v>
      </c>
      <c r="G213" s="65">
        <v>29700</v>
      </c>
      <c r="H213" s="65">
        <v>59400</v>
      </c>
      <c r="I213" s="65">
        <v>89100</v>
      </c>
      <c r="J213" s="65">
        <v>118800</v>
      </c>
      <c r="K213" s="65">
        <v>148500</v>
      </c>
      <c r="L213" s="65">
        <v>178200</v>
      </c>
      <c r="M213" s="65">
        <v>356400</v>
      </c>
      <c r="N213" s="83"/>
      <c r="O213" s="84"/>
      <c r="Q213" s="28"/>
      <c r="R213" s="29">
        <f>24.6*22</f>
        <v>541.20000000000005</v>
      </c>
      <c r="S213" s="84"/>
      <c r="T213" s="86"/>
    </row>
    <row r="214" spans="1:20" s="85" customFormat="1" ht="15.75">
      <c r="A214" s="64">
        <v>212</v>
      </c>
      <c r="B214" s="65">
        <v>4950</v>
      </c>
      <c r="C214" s="65">
        <v>9900</v>
      </c>
      <c r="D214" s="65">
        <v>14850</v>
      </c>
      <c r="E214" s="65">
        <v>19800</v>
      </c>
      <c r="F214" s="65">
        <v>24750</v>
      </c>
      <c r="G214" s="65">
        <v>29700</v>
      </c>
      <c r="H214" s="65">
        <v>59400</v>
      </c>
      <c r="I214" s="65">
        <v>89100</v>
      </c>
      <c r="J214" s="65">
        <v>118800</v>
      </c>
      <c r="K214" s="65">
        <v>148500</v>
      </c>
      <c r="L214" s="65">
        <v>178200</v>
      </c>
      <c r="M214" s="65">
        <v>356400</v>
      </c>
      <c r="N214" s="83"/>
      <c r="O214" s="84"/>
      <c r="Q214" s="28"/>
      <c r="R214" s="29">
        <f>24.6*22</f>
        <v>541.20000000000005</v>
      </c>
      <c r="S214" s="84"/>
      <c r="T214" s="86"/>
    </row>
    <row r="215" spans="1:20" s="85" customFormat="1" ht="15.75">
      <c r="A215" s="64">
        <v>213</v>
      </c>
      <c r="B215" s="65">
        <v>4950</v>
      </c>
      <c r="C215" s="65">
        <v>9900</v>
      </c>
      <c r="D215" s="65">
        <v>14850</v>
      </c>
      <c r="E215" s="65">
        <v>19800</v>
      </c>
      <c r="F215" s="65">
        <v>24750</v>
      </c>
      <c r="G215" s="65">
        <v>29700</v>
      </c>
      <c r="H215" s="65">
        <v>59400</v>
      </c>
      <c r="I215" s="65">
        <v>89100</v>
      </c>
      <c r="J215" s="65">
        <v>118800</v>
      </c>
      <c r="K215" s="65">
        <v>148500</v>
      </c>
      <c r="L215" s="65">
        <v>178200</v>
      </c>
      <c r="M215" s="65">
        <v>356400</v>
      </c>
      <c r="N215" s="83"/>
      <c r="O215" s="84"/>
      <c r="Q215" s="28"/>
      <c r="R215" s="29">
        <f>24.6*22</f>
        <v>541.20000000000005</v>
      </c>
      <c r="S215" s="84"/>
      <c r="T215" s="86"/>
    </row>
    <row r="216" spans="1:20" s="85" customFormat="1" ht="15.75">
      <c r="A216" s="64">
        <v>214</v>
      </c>
      <c r="B216" s="65">
        <v>4950</v>
      </c>
      <c r="C216" s="65">
        <v>9900</v>
      </c>
      <c r="D216" s="65">
        <v>14850</v>
      </c>
      <c r="E216" s="65">
        <v>19800</v>
      </c>
      <c r="F216" s="65">
        <v>24750</v>
      </c>
      <c r="G216" s="65">
        <v>29700</v>
      </c>
      <c r="H216" s="65">
        <v>59400</v>
      </c>
      <c r="I216" s="65">
        <v>89100</v>
      </c>
      <c r="J216" s="65">
        <v>118800</v>
      </c>
      <c r="K216" s="65">
        <v>148500</v>
      </c>
      <c r="L216" s="65">
        <v>178200</v>
      </c>
      <c r="M216" s="65">
        <v>356400</v>
      </c>
      <c r="N216" s="83"/>
      <c r="O216" s="84"/>
      <c r="Q216" s="28"/>
      <c r="R216" s="29">
        <f>24.6*22</f>
        <v>541.20000000000005</v>
      </c>
      <c r="S216" s="84"/>
      <c r="T216" s="86"/>
    </row>
    <row r="217" spans="1:20" s="85" customFormat="1" ht="15.75">
      <c r="A217" s="64">
        <v>215</v>
      </c>
      <c r="B217" s="65">
        <v>4950</v>
      </c>
      <c r="C217" s="65">
        <v>9900</v>
      </c>
      <c r="D217" s="65">
        <v>14850</v>
      </c>
      <c r="E217" s="65">
        <v>19800</v>
      </c>
      <c r="F217" s="65">
        <v>24750</v>
      </c>
      <c r="G217" s="65">
        <v>29700</v>
      </c>
      <c r="H217" s="65">
        <v>59400</v>
      </c>
      <c r="I217" s="65">
        <v>89100</v>
      </c>
      <c r="J217" s="65">
        <v>118800</v>
      </c>
      <c r="K217" s="65">
        <v>148500</v>
      </c>
      <c r="L217" s="65">
        <v>178200</v>
      </c>
      <c r="M217" s="65">
        <v>356400</v>
      </c>
      <c r="N217" s="83"/>
      <c r="O217" s="84"/>
      <c r="Q217" s="28"/>
      <c r="R217" s="29">
        <f>24.6*22</f>
        <v>541.20000000000005</v>
      </c>
      <c r="S217" s="84"/>
      <c r="T217" s="86"/>
    </row>
  </sheetData>
  <mergeCells count="6">
    <mergeCell ref="A1:M1"/>
    <mergeCell ref="A2:M2"/>
    <mergeCell ref="A3:M3"/>
    <mergeCell ref="A4:M4"/>
    <mergeCell ref="A5:A6"/>
    <mergeCell ref="B5:M5"/>
  </mergeCells>
  <pageMargins left="0.39370078740157483" right="0.39370078740157483" top="0.39370078740157483" bottom="0.39370078740157483" header="0.31496062992125984" footer="0.31496062992125984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37"/>
  <sheetViews>
    <sheetView view="pageBreakPreview" zoomScale="90" zoomScaleNormal="100" zoomScaleSheetLayoutView="90" workbookViewId="0">
      <selection activeCell="K9" sqref="K9"/>
    </sheetView>
  </sheetViews>
  <sheetFormatPr defaultRowHeight="15.75"/>
  <cols>
    <col min="1" max="1" width="10.85546875" style="30" customWidth="1"/>
    <col min="2" max="5" width="13.28515625" style="30" customWidth="1"/>
    <col min="6" max="11" width="12.7109375" style="30" customWidth="1"/>
    <col min="12" max="12" width="14.85546875" style="30" customWidth="1"/>
    <col min="13" max="13" width="8.42578125" style="34" hidden="1" customWidth="1"/>
    <col min="14" max="16" width="0" style="34" hidden="1" customWidth="1"/>
    <col min="17" max="17" width="2.42578125" style="34" customWidth="1"/>
    <col min="18" max="256" width="9.140625" style="34"/>
    <col min="257" max="257" width="10.85546875" style="34" customWidth="1"/>
    <col min="258" max="261" width="13.28515625" style="34" customWidth="1"/>
    <col min="262" max="267" width="12.7109375" style="34" customWidth="1"/>
    <col min="268" max="268" width="14.85546875" style="34" customWidth="1"/>
    <col min="269" max="272" width="0" style="34" hidden="1" customWidth="1"/>
    <col min="273" max="273" width="2.42578125" style="34" customWidth="1"/>
    <col min="274" max="512" width="9.140625" style="34"/>
    <col min="513" max="513" width="10.85546875" style="34" customWidth="1"/>
    <col min="514" max="517" width="13.28515625" style="34" customWidth="1"/>
    <col min="518" max="523" width="12.7109375" style="34" customWidth="1"/>
    <col min="524" max="524" width="14.85546875" style="34" customWidth="1"/>
    <col min="525" max="528" width="0" style="34" hidden="1" customWidth="1"/>
    <col min="529" max="529" width="2.42578125" style="34" customWidth="1"/>
    <col min="530" max="768" width="9.140625" style="34"/>
    <col min="769" max="769" width="10.85546875" style="34" customWidth="1"/>
    <col min="770" max="773" width="13.28515625" style="34" customWidth="1"/>
    <col min="774" max="779" width="12.7109375" style="34" customWidth="1"/>
    <col min="780" max="780" width="14.85546875" style="34" customWidth="1"/>
    <col min="781" max="784" width="0" style="34" hidden="1" customWidth="1"/>
    <col min="785" max="785" width="2.42578125" style="34" customWidth="1"/>
    <col min="786" max="1024" width="9.140625" style="34"/>
    <col min="1025" max="1025" width="10.85546875" style="34" customWidth="1"/>
    <col min="1026" max="1029" width="13.28515625" style="34" customWidth="1"/>
    <col min="1030" max="1035" width="12.7109375" style="34" customWidth="1"/>
    <col min="1036" max="1036" width="14.85546875" style="34" customWidth="1"/>
    <col min="1037" max="1040" width="0" style="34" hidden="1" customWidth="1"/>
    <col min="1041" max="1041" width="2.42578125" style="34" customWidth="1"/>
    <col min="1042" max="1280" width="9.140625" style="34"/>
    <col min="1281" max="1281" width="10.85546875" style="34" customWidth="1"/>
    <col min="1282" max="1285" width="13.28515625" style="34" customWidth="1"/>
    <col min="1286" max="1291" width="12.7109375" style="34" customWidth="1"/>
    <col min="1292" max="1292" width="14.85546875" style="34" customWidth="1"/>
    <col min="1293" max="1296" width="0" style="34" hidden="1" customWidth="1"/>
    <col min="1297" max="1297" width="2.42578125" style="34" customWidth="1"/>
    <col min="1298" max="1536" width="9.140625" style="34"/>
    <col min="1537" max="1537" width="10.85546875" style="34" customWidth="1"/>
    <col min="1538" max="1541" width="13.28515625" style="34" customWidth="1"/>
    <col min="1542" max="1547" width="12.7109375" style="34" customWidth="1"/>
    <col min="1548" max="1548" width="14.85546875" style="34" customWidth="1"/>
    <col min="1549" max="1552" width="0" style="34" hidden="1" customWidth="1"/>
    <col min="1553" max="1553" width="2.42578125" style="34" customWidth="1"/>
    <col min="1554" max="1792" width="9.140625" style="34"/>
    <col min="1793" max="1793" width="10.85546875" style="34" customWidth="1"/>
    <col min="1794" max="1797" width="13.28515625" style="34" customWidth="1"/>
    <col min="1798" max="1803" width="12.7109375" style="34" customWidth="1"/>
    <col min="1804" max="1804" width="14.85546875" style="34" customWidth="1"/>
    <col min="1805" max="1808" width="0" style="34" hidden="1" customWidth="1"/>
    <col min="1809" max="1809" width="2.42578125" style="34" customWidth="1"/>
    <col min="1810" max="2048" width="9.140625" style="34"/>
    <col min="2049" max="2049" width="10.85546875" style="34" customWidth="1"/>
    <col min="2050" max="2053" width="13.28515625" style="34" customWidth="1"/>
    <col min="2054" max="2059" width="12.7109375" style="34" customWidth="1"/>
    <col min="2060" max="2060" width="14.85546875" style="34" customWidth="1"/>
    <col min="2061" max="2064" width="0" style="34" hidden="1" customWidth="1"/>
    <col min="2065" max="2065" width="2.42578125" style="34" customWidth="1"/>
    <col min="2066" max="2304" width="9.140625" style="34"/>
    <col min="2305" max="2305" width="10.85546875" style="34" customWidth="1"/>
    <col min="2306" max="2309" width="13.28515625" style="34" customWidth="1"/>
    <col min="2310" max="2315" width="12.7109375" style="34" customWidth="1"/>
    <col min="2316" max="2316" width="14.85546875" style="34" customWidth="1"/>
    <col min="2317" max="2320" width="0" style="34" hidden="1" customWidth="1"/>
    <col min="2321" max="2321" width="2.42578125" style="34" customWidth="1"/>
    <col min="2322" max="2560" width="9.140625" style="34"/>
    <col min="2561" max="2561" width="10.85546875" style="34" customWidth="1"/>
    <col min="2562" max="2565" width="13.28515625" style="34" customWidth="1"/>
    <col min="2566" max="2571" width="12.7109375" style="34" customWidth="1"/>
    <col min="2572" max="2572" width="14.85546875" style="34" customWidth="1"/>
    <col min="2573" max="2576" width="0" style="34" hidden="1" customWidth="1"/>
    <col min="2577" max="2577" width="2.42578125" style="34" customWidth="1"/>
    <col min="2578" max="2816" width="9.140625" style="34"/>
    <col min="2817" max="2817" width="10.85546875" style="34" customWidth="1"/>
    <col min="2818" max="2821" width="13.28515625" style="34" customWidth="1"/>
    <col min="2822" max="2827" width="12.7109375" style="34" customWidth="1"/>
    <col min="2828" max="2828" width="14.85546875" style="34" customWidth="1"/>
    <col min="2829" max="2832" width="0" style="34" hidden="1" customWidth="1"/>
    <col min="2833" max="2833" width="2.42578125" style="34" customWidth="1"/>
    <col min="2834" max="3072" width="9.140625" style="34"/>
    <col min="3073" max="3073" width="10.85546875" style="34" customWidth="1"/>
    <col min="3074" max="3077" width="13.28515625" style="34" customWidth="1"/>
    <col min="3078" max="3083" width="12.7109375" style="34" customWidth="1"/>
    <col min="3084" max="3084" width="14.85546875" style="34" customWidth="1"/>
    <col min="3085" max="3088" width="0" style="34" hidden="1" customWidth="1"/>
    <col min="3089" max="3089" width="2.42578125" style="34" customWidth="1"/>
    <col min="3090" max="3328" width="9.140625" style="34"/>
    <col min="3329" max="3329" width="10.85546875" style="34" customWidth="1"/>
    <col min="3330" max="3333" width="13.28515625" style="34" customWidth="1"/>
    <col min="3334" max="3339" width="12.7109375" style="34" customWidth="1"/>
    <col min="3340" max="3340" width="14.85546875" style="34" customWidth="1"/>
    <col min="3341" max="3344" width="0" style="34" hidden="1" customWidth="1"/>
    <col min="3345" max="3345" width="2.42578125" style="34" customWidth="1"/>
    <col min="3346" max="3584" width="9.140625" style="34"/>
    <col min="3585" max="3585" width="10.85546875" style="34" customWidth="1"/>
    <col min="3586" max="3589" width="13.28515625" style="34" customWidth="1"/>
    <col min="3590" max="3595" width="12.7109375" style="34" customWidth="1"/>
    <col min="3596" max="3596" width="14.85546875" style="34" customWidth="1"/>
    <col min="3597" max="3600" width="0" style="34" hidden="1" customWidth="1"/>
    <col min="3601" max="3601" width="2.42578125" style="34" customWidth="1"/>
    <col min="3602" max="3840" width="9.140625" style="34"/>
    <col min="3841" max="3841" width="10.85546875" style="34" customWidth="1"/>
    <col min="3842" max="3845" width="13.28515625" style="34" customWidth="1"/>
    <col min="3846" max="3851" width="12.7109375" style="34" customWidth="1"/>
    <col min="3852" max="3852" width="14.85546875" style="34" customWidth="1"/>
    <col min="3853" max="3856" width="0" style="34" hidden="1" customWidth="1"/>
    <col min="3857" max="3857" width="2.42578125" style="34" customWidth="1"/>
    <col min="3858" max="4096" width="9.140625" style="34"/>
    <col min="4097" max="4097" width="10.85546875" style="34" customWidth="1"/>
    <col min="4098" max="4101" width="13.28515625" style="34" customWidth="1"/>
    <col min="4102" max="4107" width="12.7109375" style="34" customWidth="1"/>
    <col min="4108" max="4108" width="14.85546875" style="34" customWidth="1"/>
    <col min="4109" max="4112" width="0" style="34" hidden="1" customWidth="1"/>
    <col min="4113" max="4113" width="2.42578125" style="34" customWidth="1"/>
    <col min="4114" max="4352" width="9.140625" style="34"/>
    <col min="4353" max="4353" width="10.85546875" style="34" customWidth="1"/>
    <col min="4354" max="4357" width="13.28515625" style="34" customWidth="1"/>
    <col min="4358" max="4363" width="12.7109375" style="34" customWidth="1"/>
    <col min="4364" max="4364" width="14.85546875" style="34" customWidth="1"/>
    <col min="4365" max="4368" width="0" style="34" hidden="1" customWidth="1"/>
    <col min="4369" max="4369" width="2.42578125" style="34" customWidth="1"/>
    <col min="4370" max="4608" width="9.140625" style="34"/>
    <col min="4609" max="4609" width="10.85546875" style="34" customWidth="1"/>
    <col min="4610" max="4613" width="13.28515625" style="34" customWidth="1"/>
    <col min="4614" max="4619" width="12.7109375" style="34" customWidth="1"/>
    <col min="4620" max="4620" width="14.85546875" style="34" customWidth="1"/>
    <col min="4621" max="4624" width="0" style="34" hidden="1" customWidth="1"/>
    <col min="4625" max="4625" width="2.42578125" style="34" customWidth="1"/>
    <col min="4626" max="4864" width="9.140625" style="34"/>
    <col min="4865" max="4865" width="10.85546875" style="34" customWidth="1"/>
    <col min="4866" max="4869" width="13.28515625" style="34" customWidth="1"/>
    <col min="4870" max="4875" width="12.7109375" style="34" customWidth="1"/>
    <col min="4876" max="4876" width="14.85546875" style="34" customWidth="1"/>
    <col min="4877" max="4880" width="0" style="34" hidden="1" customWidth="1"/>
    <col min="4881" max="4881" width="2.42578125" style="34" customWidth="1"/>
    <col min="4882" max="5120" width="9.140625" style="34"/>
    <col min="5121" max="5121" width="10.85546875" style="34" customWidth="1"/>
    <col min="5122" max="5125" width="13.28515625" style="34" customWidth="1"/>
    <col min="5126" max="5131" width="12.7109375" style="34" customWidth="1"/>
    <col min="5132" max="5132" width="14.85546875" style="34" customWidth="1"/>
    <col min="5133" max="5136" width="0" style="34" hidden="1" customWidth="1"/>
    <col min="5137" max="5137" width="2.42578125" style="34" customWidth="1"/>
    <col min="5138" max="5376" width="9.140625" style="34"/>
    <col min="5377" max="5377" width="10.85546875" style="34" customWidth="1"/>
    <col min="5378" max="5381" width="13.28515625" style="34" customWidth="1"/>
    <col min="5382" max="5387" width="12.7109375" style="34" customWidth="1"/>
    <col min="5388" max="5388" width="14.85546875" style="34" customWidth="1"/>
    <col min="5389" max="5392" width="0" style="34" hidden="1" customWidth="1"/>
    <col min="5393" max="5393" width="2.42578125" style="34" customWidth="1"/>
    <col min="5394" max="5632" width="9.140625" style="34"/>
    <col min="5633" max="5633" width="10.85546875" style="34" customWidth="1"/>
    <col min="5634" max="5637" width="13.28515625" style="34" customWidth="1"/>
    <col min="5638" max="5643" width="12.7109375" style="34" customWidth="1"/>
    <col min="5644" max="5644" width="14.85546875" style="34" customWidth="1"/>
    <col min="5645" max="5648" width="0" style="34" hidden="1" customWidth="1"/>
    <col min="5649" max="5649" width="2.42578125" style="34" customWidth="1"/>
    <col min="5650" max="5888" width="9.140625" style="34"/>
    <col min="5889" max="5889" width="10.85546875" style="34" customWidth="1"/>
    <col min="5890" max="5893" width="13.28515625" style="34" customWidth="1"/>
    <col min="5894" max="5899" width="12.7109375" style="34" customWidth="1"/>
    <col min="5900" max="5900" width="14.85546875" style="34" customWidth="1"/>
    <col min="5901" max="5904" width="0" style="34" hidden="1" customWidth="1"/>
    <col min="5905" max="5905" width="2.42578125" style="34" customWidth="1"/>
    <col min="5906" max="6144" width="9.140625" style="34"/>
    <col min="6145" max="6145" width="10.85546875" style="34" customWidth="1"/>
    <col min="6146" max="6149" width="13.28515625" style="34" customWidth="1"/>
    <col min="6150" max="6155" width="12.7109375" style="34" customWidth="1"/>
    <col min="6156" max="6156" width="14.85546875" style="34" customWidth="1"/>
    <col min="6157" max="6160" width="0" style="34" hidden="1" customWidth="1"/>
    <col min="6161" max="6161" width="2.42578125" style="34" customWidth="1"/>
    <col min="6162" max="6400" width="9.140625" style="34"/>
    <col min="6401" max="6401" width="10.85546875" style="34" customWidth="1"/>
    <col min="6402" max="6405" width="13.28515625" style="34" customWidth="1"/>
    <col min="6406" max="6411" width="12.7109375" style="34" customWidth="1"/>
    <col min="6412" max="6412" width="14.85546875" style="34" customWidth="1"/>
    <col min="6413" max="6416" width="0" style="34" hidden="1" customWidth="1"/>
    <col min="6417" max="6417" width="2.42578125" style="34" customWidth="1"/>
    <col min="6418" max="6656" width="9.140625" style="34"/>
    <col min="6657" max="6657" width="10.85546875" style="34" customWidth="1"/>
    <col min="6658" max="6661" width="13.28515625" style="34" customWidth="1"/>
    <col min="6662" max="6667" width="12.7109375" style="34" customWidth="1"/>
    <col min="6668" max="6668" width="14.85546875" style="34" customWidth="1"/>
    <col min="6669" max="6672" width="0" style="34" hidden="1" customWidth="1"/>
    <col min="6673" max="6673" width="2.42578125" style="34" customWidth="1"/>
    <col min="6674" max="6912" width="9.140625" style="34"/>
    <col min="6913" max="6913" width="10.85546875" style="34" customWidth="1"/>
    <col min="6914" max="6917" width="13.28515625" style="34" customWidth="1"/>
    <col min="6918" max="6923" width="12.7109375" style="34" customWidth="1"/>
    <col min="6924" max="6924" width="14.85546875" style="34" customWidth="1"/>
    <col min="6925" max="6928" width="0" style="34" hidden="1" customWidth="1"/>
    <col min="6929" max="6929" width="2.42578125" style="34" customWidth="1"/>
    <col min="6930" max="7168" width="9.140625" style="34"/>
    <col min="7169" max="7169" width="10.85546875" style="34" customWidth="1"/>
    <col min="7170" max="7173" width="13.28515625" style="34" customWidth="1"/>
    <col min="7174" max="7179" width="12.7109375" style="34" customWidth="1"/>
    <col min="7180" max="7180" width="14.85546875" style="34" customWidth="1"/>
    <col min="7181" max="7184" width="0" style="34" hidden="1" customWidth="1"/>
    <col min="7185" max="7185" width="2.42578125" style="34" customWidth="1"/>
    <col min="7186" max="7424" width="9.140625" style="34"/>
    <col min="7425" max="7425" width="10.85546875" style="34" customWidth="1"/>
    <col min="7426" max="7429" width="13.28515625" style="34" customWidth="1"/>
    <col min="7430" max="7435" width="12.7109375" style="34" customWidth="1"/>
    <col min="7436" max="7436" width="14.85546875" style="34" customWidth="1"/>
    <col min="7437" max="7440" width="0" style="34" hidden="1" customWidth="1"/>
    <col min="7441" max="7441" width="2.42578125" style="34" customWidth="1"/>
    <col min="7442" max="7680" width="9.140625" style="34"/>
    <col min="7681" max="7681" width="10.85546875" style="34" customWidth="1"/>
    <col min="7682" max="7685" width="13.28515625" style="34" customWidth="1"/>
    <col min="7686" max="7691" width="12.7109375" style="34" customWidth="1"/>
    <col min="7692" max="7692" width="14.85546875" style="34" customWidth="1"/>
    <col min="7693" max="7696" width="0" style="34" hidden="1" customWidth="1"/>
    <col min="7697" max="7697" width="2.42578125" style="34" customWidth="1"/>
    <col min="7698" max="7936" width="9.140625" style="34"/>
    <col min="7937" max="7937" width="10.85546875" style="34" customWidth="1"/>
    <col min="7938" max="7941" width="13.28515625" style="34" customWidth="1"/>
    <col min="7942" max="7947" width="12.7109375" style="34" customWidth="1"/>
    <col min="7948" max="7948" width="14.85546875" style="34" customWidth="1"/>
    <col min="7949" max="7952" width="0" style="34" hidden="1" customWidth="1"/>
    <col min="7953" max="7953" width="2.42578125" style="34" customWidth="1"/>
    <col min="7954" max="8192" width="9.140625" style="34"/>
    <col min="8193" max="8193" width="10.85546875" style="34" customWidth="1"/>
    <col min="8194" max="8197" width="13.28515625" style="34" customWidth="1"/>
    <col min="8198" max="8203" width="12.7109375" style="34" customWidth="1"/>
    <col min="8204" max="8204" width="14.85546875" style="34" customWidth="1"/>
    <col min="8205" max="8208" width="0" style="34" hidden="1" customWidth="1"/>
    <col min="8209" max="8209" width="2.42578125" style="34" customWidth="1"/>
    <col min="8210" max="8448" width="9.140625" style="34"/>
    <col min="8449" max="8449" width="10.85546875" style="34" customWidth="1"/>
    <col min="8450" max="8453" width="13.28515625" style="34" customWidth="1"/>
    <col min="8454" max="8459" width="12.7109375" style="34" customWidth="1"/>
    <col min="8460" max="8460" width="14.85546875" style="34" customWidth="1"/>
    <col min="8461" max="8464" width="0" style="34" hidden="1" customWidth="1"/>
    <col min="8465" max="8465" width="2.42578125" style="34" customWidth="1"/>
    <col min="8466" max="8704" width="9.140625" style="34"/>
    <col min="8705" max="8705" width="10.85546875" style="34" customWidth="1"/>
    <col min="8706" max="8709" width="13.28515625" style="34" customWidth="1"/>
    <col min="8710" max="8715" width="12.7109375" style="34" customWidth="1"/>
    <col min="8716" max="8716" width="14.85546875" style="34" customWidth="1"/>
    <col min="8717" max="8720" width="0" style="34" hidden="1" customWidth="1"/>
    <col min="8721" max="8721" width="2.42578125" style="34" customWidth="1"/>
    <col min="8722" max="8960" width="9.140625" style="34"/>
    <col min="8961" max="8961" width="10.85546875" style="34" customWidth="1"/>
    <col min="8962" max="8965" width="13.28515625" style="34" customWidth="1"/>
    <col min="8966" max="8971" width="12.7109375" style="34" customWidth="1"/>
    <col min="8972" max="8972" width="14.85546875" style="34" customWidth="1"/>
    <col min="8973" max="8976" width="0" style="34" hidden="1" customWidth="1"/>
    <col min="8977" max="8977" width="2.42578125" style="34" customWidth="1"/>
    <col min="8978" max="9216" width="9.140625" style="34"/>
    <col min="9217" max="9217" width="10.85546875" style="34" customWidth="1"/>
    <col min="9218" max="9221" width="13.28515625" style="34" customWidth="1"/>
    <col min="9222" max="9227" width="12.7109375" style="34" customWidth="1"/>
    <col min="9228" max="9228" width="14.85546875" style="34" customWidth="1"/>
    <col min="9229" max="9232" width="0" style="34" hidden="1" customWidth="1"/>
    <col min="9233" max="9233" width="2.42578125" style="34" customWidth="1"/>
    <col min="9234" max="9472" width="9.140625" style="34"/>
    <col min="9473" max="9473" width="10.85546875" style="34" customWidth="1"/>
    <col min="9474" max="9477" width="13.28515625" style="34" customWidth="1"/>
    <col min="9478" max="9483" width="12.7109375" style="34" customWidth="1"/>
    <col min="9484" max="9484" width="14.85546875" style="34" customWidth="1"/>
    <col min="9485" max="9488" width="0" style="34" hidden="1" customWidth="1"/>
    <col min="9489" max="9489" width="2.42578125" style="34" customWidth="1"/>
    <col min="9490" max="9728" width="9.140625" style="34"/>
    <col min="9729" max="9729" width="10.85546875" style="34" customWidth="1"/>
    <col min="9730" max="9733" width="13.28515625" style="34" customWidth="1"/>
    <col min="9734" max="9739" width="12.7109375" style="34" customWidth="1"/>
    <col min="9740" max="9740" width="14.85546875" style="34" customWidth="1"/>
    <col min="9741" max="9744" width="0" style="34" hidden="1" customWidth="1"/>
    <col min="9745" max="9745" width="2.42578125" style="34" customWidth="1"/>
    <col min="9746" max="9984" width="9.140625" style="34"/>
    <col min="9985" max="9985" width="10.85546875" style="34" customWidth="1"/>
    <col min="9986" max="9989" width="13.28515625" style="34" customWidth="1"/>
    <col min="9990" max="9995" width="12.7109375" style="34" customWidth="1"/>
    <col min="9996" max="9996" width="14.85546875" style="34" customWidth="1"/>
    <col min="9997" max="10000" width="0" style="34" hidden="1" customWidth="1"/>
    <col min="10001" max="10001" width="2.42578125" style="34" customWidth="1"/>
    <col min="10002" max="10240" width="9.140625" style="34"/>
    <col min="10241" max="10241" width="10.85546875" style="34" customWidth="1"/>
    <col min="10242" max="10245" width="13.28515625" style="34" customWidth="1"/>
    <col min="10246" max="10251" width="12.7109375" style="34" customWidth="1"/>
    <col min="10252" max="10252" width="14.85546875" style="34" customWidth="1"/>
    <col min="10253" max="10256" width="0" style="34" hidden="1" customWidth="1"/>
    <col min="10257" max="10257" width="2.42578125" style="34" customWidth="1"/>
    <col min="10258" max="10496" width="9.140625" style="34"/>
    <col min="10497" max="10497" width="10.85546875" style="34" customWidth="1"/>
    <col min="10498" max="10501" width="13.28515625" style="34" customWidth="1"/>
    <col min="10502" max="10507" width="12.7109375" style="34" customWidth="1"/>
    <col min="10508" max="10508" width="14.85546875" style="34" customWidth="1"/>
    <col min="10509" max="10512" width="0" style="34" hidden="1" customWidth="1"/>
    <col min="10513" max="10513" width="2.42578125" style="34" customWidth="1"/>
    <col min="10514" max="10752" width="9.140625" style="34"/>
    <col min="10753" max="10753" width="10.85546875" style="34" customWidth="1"/>
    <col min="10754" max="10757" width="13.28515625" style="34" customWidth="1"/>
    <col min="10758" max="10763" width="12.7109375" style="34" customWidth="1"/>
    <col min="10764" max="10764" width="14.85546875" style="34" customWidth="1"/>
    <col min="10765" max="10768" width="0" style="34" hidden="1" customWidth="1"/>
    <col min="10769" max="10769" width="2.42578125" style="34" customWidth="1"/>
    <col min="10770" max="11008" width="9.140625" style="34"/>
    <col min="11009" max="11009" width="10.85546875" style="34" customWidth="1"/>
    <col min="11010" max="11013" width="13.28515625" style="34" customWidth="1"/>
    <col min="11014" max="11019" width="12.7109375" style="34" customWidth="1"/>
    <col min="11020" max="11020" width="14.85546875" style="34" customWidth="1"/>
    <col min="11021" max="11024" width="0" style="34" hidden="1" customWidth="1"/>
    <col min="11025" max="11025" width="2.42578125" style="34" customWidth="1"/>
    <col min="11026" max="11264" width="9.140625" style="34"/>
    <col min="11265" max="11265" width="10.85546875" style="34" customWidth="1"/>
    <col min="11266" max="11269" width="13.28515625" style="34" customWidth="1"/>
    <col min="11270" max="11275" width="12.7109375" style="34" customWidth="1"/>
    <col min="11276" max="11276" width="14.85546875" style="34" customWidth="1"/>
    <col min="11277" max="11280" width="0" style="34" hidden="1" customWidth="1"/>
    <col min="11281" max="11281" width="2.42578125" style="34" customWidth="1"/>
    <col min="11282" max="11520" width="9.140625" style="34"/>
    <col min="11521" max="11521" width="10.85546875" style="34" customWidth="1"/>
    <col min="11522" max="11525" width="13.28515625" style="34" customWidth="1"/>
    <col min="11526" max="11531" width="12.7109375" style="34" customWidth="1"/>
    <col min="11532" max="11532" width="14.85546875" style="34" customWidth="1"/>
    <col min="11533" max="11536" width="0" style="34" hidden="1" customWidth="1"/>
    <col min="11537" max="11537" width="2.42578125" style="34" customWidth="1"/>
    <col min="11538" max="11776" width="9.140625" style="34"/>
    <col min="11777" max="11777" width="10.85546875" style="34" customWidth="1"/>
    <col min="11778" max="11781" width="13.28515625" style="34" customWidth="1"/>
    <col min="11782" max="11787" width="12.7109375" style="34" customWidth="1"/>
    <col min="11788" max="11788" width="14.85546875" style="34" customWidth="1"/>
    <col min="11789" max="11792" width="0" style="34" hidden="1" customWidth="1"/>
    <col min="11793" max="11793" width="2.42578125" style="34" customWidth="1"/>
    <col min="11794" max="12032" width="9.140625" style="34"/>
    <col min="12033" max="12033" width="10.85546875" style="34" customWidth="1"/>
    <col min="12034" max="12037" width="13.28515625" style="34" customWidth="1"/>
    <col min="12038" max="12043" width="12.7109375" style="34" customWidth="1"/>
    <col min="12044" max="12044" width="14.85546875" style="34" customWidth="1"/>
    <col min="12045" max="12048" width="0" style="34" hidden="1" customWidth="1"/>
    <col min="12049" max="12049" width="2.42578125" style="34" customWidth="1"/>
    <col min="12050" max="12288" width="9.140625" style="34"/>
    <col min="12289" max="12289" width="10.85546875" style="34" customWidth="1"/>
    <col min="12290" max="12293" width="13.28515625" style="34" customWidth="1"/>
    <col min="12294" max="12299" width="12.7109375" style="34" customWidth="1"/>
    <col min="12300" max="12300" width="14.85546875" style="34" customWidth="1"/>
    <col min="12301" max="12304" width="0" style="34" hidden="1" customWidth="1"/>
    <col min="12305" max="12305" width="2.42578125" style="34" customWidth="1"/>
    <col min="12306" max="12544" width="9.140625" style="34"/>
    <col min="12545" max="12545" width="10.85546875" style="34" customWidth="1"/>
    <col min="12546" max="12549" width="13.28515625" style="34" customWidth="1"/>
    <col min="12550" max="12555" width="12.7109375" style="34" customWidth="1"/>
    <col min="12556" max="12556" width="14.85546875" style="34" customWidth="1"/>
    <col min="12557" max="12560" width="0" style="34" hidden="1" customWidth="1"/>
    <col min="12561" max="12561" width="2.42578125" style="34" customWidth="1"/>
    <col min="12562" max="12800" width="9.140625" style="34"/>
    <col min="12801" max="12801" width="10.85546875" style="34" customWidth="1"/>
    <col min="12802" max="12805" width="13.28515625" style="34" customWidth="1"/>
    <col min="12806" max="12811" width="12.7109375" style="34" customWidth="1"/>
    <col min="12812" max="12812" width="14.85546875" style="34" customWidth="1"/>
    <col min="12813" max="12816" width="0" style="34" hidden="1" customWidth="1"/>
    <col min="12817" max="12817" width="2.42578125" style="34" customWidth="1"/>
    <col min="12818" max="13056" width="9.140625" style="34"/>
    <col min="13057" max="13057" width="10.85546875" style="34" customWidth="1"/>
    <col min="13058" max="13061" width="13.28515625" style="34" customWidth="1"/>
    <col min="13062" max="13067" width="12.7109375" style="34" customWidth="1"/>
    <col min="13068" max="13068" width="14.85546875" style="34" customWidth="1"/>
    <col min="13069" max="13072" width="0" style="34" hidden="1" customWidth="1"/>
    <col min="13073" max="13073" width="2.42578125" style="34" customWidth="1"/>
    <col min="13074" max="13312" width="9.140625" style="34"/>
    <col min="13313" max="13313" width="10.85546875" style="34" customWidth="1"/>
    <col min="13314" max="13317" width="13.28515625" style="34" customWidth="1"/>
    <col min="13318" max="13323" width="12.7109375" style="34" customWidth="1"/>
    <col min="13324" max="13324" width="14.85546875" style="34" customWidth="1"/>
    <col min="13325" max="13328" width="0" style="34" hidden="1" customWidth="1"/>
    <col min="13329" max="13329" width="2.42578125" style="34" customWidth="1"/>
    <col min="13330" max="13568" width="9.140625" style="34"/>
    <col min="13569" max="13569" width="10.85546875" style="34" customWidth="1"/>
    <col min="13570" max="13573" width="13.28515625" style="34" customWidth="1"/>
    <col min="13574" max="13579" width="12.7109375" style="34" customWidth="1"/>
    <col min="13580" max="13580" width="14.85546875" style="34" customWidth="1"/>
    <col min="13581" max="13584" width="0" style="34" hidden="1" customWidth="1"/>
    <col min="13585" max="13585" width="2.42578125" style="34" customWidth="1"/>
    <col min="13586" max="13824" width="9.140625" style="34"/>
    <col min="13825" max="13825" width="10.85546875" style="34" customWidth="1"/>
    <col min="13826" max="13829" width="13.28515625" style="34" customWidth="1"/>
    <col min="13830" max="13835" width="12.7109375" style="34" customWidth="1"/>
    <col min="13836" max="13836" width="14.85546875" style="34" customWidth="1"/>
    <col min="13837" max="13840" width="0" style="34" hidden="1" customWidth="1"/>
    <col min="13841" max="13841" width="2.42578125" style="34" customWidth="1"/>
    <col min="13842" max="14080" width="9.140625" style="34"/>
    <col min="14081" max="14081" width="10.85546875" style="34" customWidth="1"/>
    <col min="14082" max="14085" width="13.28515625" style="34" customWidth="1"/>
    <col min="14086" max="14091" width="12.7109375" style="34" customWidth="1"/>
    <col min="14092" max="14092" width="14.85546875" style="34" customWidth="1"/>
    <col min="14093" max="14096" width="0" style="34" hidden="1" customWidth="1"/>
    <col min="14097" max="14097" width="2.42578125" style="34" customWidth="1"/>
    <col min="14098" max="14336" width="9.140625" style="34"/>
    <col min="14337" max="14337" width="10.85546875" style="34" customWidth="1"/>
    <col min="14338" max="14341" width="13.28515625" style="34" customWidth="1"/>
    <col min="14342" max="14347" width="12.7109375" style="34" customWidth="1"/>
    <col min="14348" max="14348" width="14.85546875" style="34" customWidth="1"/>
    <col min="14349" max="14352" width="0" style="34" hidden="1" customWidth="1"/>
    <col min="14353" max="14353" width="2.42578125" style="34" customWidth="1"/>
    <col min="14354" max="14592" width="9.140625" style="34"/>
    <col min="14593" max="14593" width="10.85546875" style="34" customWidth="1"/>
    <col min="14594" max="14597" width="13.28515625" style="34" customWidth="1"/>
    <col min="14598" max="14603" width="12.7109375" style="34" customWidth="1"/>
    <col min="14604" max="14604" width="14.85546875" style="34" customWidth="1"/>
    <col min="14605" max="14608" width="0" style="34" hidden="1" customWidth="1"/>
    <col min="14609" max="14609" width="2.42578125" style="34" customWidth="1"/>
    <col min="14610" max="14848" width="9.140625" style="34"/>
    <col min="14849" max="14849" width="10.85546875" style="34" customWidth="1"/>
    <col min="14850" max="14853" width="13.28515625" style="34" customWidth="1"/>
    <col min="14854" max="14859" width="12.7109375" style="34" customWidth="1"/>
    <col min="14860" max="14860" width="14.85546875" style="34" customWidth="1"/>
    <col min="14861" max="14864" width="0" style="34" hidden="1" customWidth="1"/>
    <col min="14865" max="14865" width="2.42578125" style="34" customWidth="1"/>
    <col min="14866" max="15104" width="9.140625" style="34"/>
    <col min="15105" max="15105" width="10.85546875" style="34" customWidth="1"/>
    <col min="15106" max="15109" width="13.28515625" style="34" customWidth="1"/>
    <col min="15110" max="15115" width="12.7109375" style="34" customWidth="1"/>
    <col min="15116" max="15116" width="14.85546875" style="34" customWidth="1"/>
    <col min="15117" max="15120" width="0" style="34" hidden="1" customWidth="1"/>
    <col min="15121" max="15121" width="2.42578125" style="34" customWidth="1"/>
    <col min="15122" max="15360" width="9.140625" style="34"/>
    <col min="15361" max="15361" width="10.85546875" style="34" customWidth="1"/>
    <col min="15362" max="15365" width="13.28515625" style="34" customWidth="1"/>
    <col min="15366" max="15371" width="12.7109375" style="34" customWidth="1"/>
    <col min="15372" max="15372" width="14.85546875" style="34" customWidth="1"/>
    <col min="15373" max="15376" width="0" style="34" hidden="1" customWidth="1"/>
    <col min="15377" max="15377" width="2.42578125" style="34" customWidth="1"/>
    <col min="15378" max="15616" width="9.140625" style="34"/>
    <col min="15617" max="15617" width="10.85546875" style="34" customWidth="1"/>
    <col min="15618" max="15621" width="13.28515625" style="34" customWidth="1"/>
    <col min="15622" max="15627" width="12.7109375" style="34" customWidth="1"/>
    <col min="15628" max="15628" width="14.85546875" style="34" customWidth="1"/>
    <col min="15629" max="15632" width="0" style="34" hidden="1" customWidth="1"/>
    <col min="15633" max="15633" width="2.42578125" style="34" customWidth="1"/>
    <col min="15634" max="15872" width="9.140625" style="34"/>
    <col min="15873" max="15873" width="10.85546875" style="34" customWidth="1"/>
    <col min="15874" max="15877" width="13.28515625" style="34" customWidth="1"/>
    <col min="15878" max="15883" width="12.7109375" style="34" customWidth="1"/>
    <col min="15884" max="15884" width="14.85546875" style="34" customWidth="1"/>
    <col min="15885" max="15888" width="0" style="34" hidden="1" customWidth="1"/>
    <col min="15889" max="15889" width="2.42578125" style="34" customWidth="1"/>
    <col min="15890" max="16128" width="9.140625" style="34"/>
    <col min="16129" max="16129" width="10.85546875" style="34" customWidth="1"/>
    <col min="16130" max="16133" width="13.28515625" style="34" customWidth="1"/>
    <col min="16134" max="16139" width="12.7109375" style="34" customWidth="1"/>
    <col min="16140" max="16140" width="14.85546875" style="34" customWidth="1"/>
    <col min="16141" max="16144" width="0" style="34" hidden="1" customWidth="1"/>
    <col min="16145" max="16145" width="2.42578125" style="34" customWidth="1"/>
    <col min="16146" max="16384" width="9.140625" style="34"/>
  </cols>
  <sheetData>
    <row r="1" spans="1:19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0"/>
    </row>
    <row r="2" spans="1:19">
      <c r="A2" s="144" t="s">
        <v>68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0"/>
    </row>
    <row r="3" spans="1:19">
      <c r="A3" s="144" t="s">
        <v>49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0"/>
    </row>
    <row r="4" spans="1:19" s="31" customFormat="1">
      <c r="A4" s="144" t="s">
        <v>86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O4" s="32"/>
      <c r="S4" s="33"/>
    </row>
    <row r="5" spans="1:19">
      <c r="A5" s="145" t="s">
        <v>69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0"/>
    </row>
    <row r="6" spans="1:19" ht="20.25" customHeight="1">
      <c r="A6" s="146" t="s">
        <v>40</v>
      </c>
      <c r="B6" s="147" t="s">
        <v>41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0"/>
    </row>
    <row r="7" spans="1:19" ht="32.25" customHeight="1">
      <c r="A7" s="146"/>
      <c r="B7" s="62" t="s">
        <v>43</v>
      </c>
      <c r="C7" s="62" t="s">
        <v>44</v>
      </c>
      <c r="D7" s="62" t="s">
        <v>45</v>
      </c>
      <c r="E7" s="62" t="s">
        <v>46</v>
      </c>
      <c r="F7" s="63" t="s">
        <v>47</v>
      </c>
      <c r="G7" s="63" t="s">
        <v>29</v>
      </c>
      <c r="H7" s="63" t="s">
        <v>30</v>
      </c>
      <c r="I7" s="63" t="s">
        <v>31</v>
      </c>
      <c r="J7" s="63" t="s">
        <v>32</v>
      </c>
      <c r="K7" s="63" t="s">
        <v>33</v>
      </c>
      <c r="L7" s="63" t="s">
        <v>48</v>
      </c>
      <c r="M7" s="10"/>
    </row>
    <row r="8" spans="1:19">
      <c r="A8" s="64">
        <v>5</v>
      </c>
      <c r="B8" s="65">
        <v>378</v>
      </c>
      <c r="C8" s="65">
        <v>567</v>
      </c>
      <c r="D8" s="65">
        <v>756</v>
      </c>
      <c r="E8" s="65">
        <v>945</v>
      </c>
      <c r="F8" s="65">
        <v>1134</v>
      </c>
      <c r="G8" s="65">
        <v>2268</v>
      </c>
      <c r="H8" s="65">
        <v>3402</v>
      </c>
      <c r="I8" s="65">
        <v>4536</v>
      </c>
      <c r="J8" s="65">
        <v>5670</v>
      </c>
      <c r="K8" s="65">
        <v>6804</v>
      </c>
      <c r="L8" s="65">
        <v>13608</v>
      </c>
      <c r="M8" s="66"/>
      <c r="S8" s="67">
        <f>42/30</f>
        <v>1.4</v>
      </c>
    </row>
    <row r="9" spans="1:19">
      <c r="A9" s="64">
        <v>6</v>
      </c>
      <c r="B9" s="65">
        <v>378</v>
      </c>
      <c r="C9" s="65">
        <v>567</v>
      </c>
      <c r="D9" s="65">
        <v>756</v>
      </c>
      <c r="E9" s="65">
        <v>945</v>
      </c>
      <c r="F9" s="65">
        <v>1134</v>
      </c>
      <c r="G9" s="65">
        <v>2268</v>
      </c>
      <c r="H9" s="65">
        <v>3402</v>
      </c>
      <c r="I9" s="65">
        <v>4536</v>
      </c>
      <c r="J9" s="65">
        <v>5670</v>
      </c>
      <c r="K9" s="65">
        <v>6804</v>
      </c>
      <c r="L9" s="65">
        <v>13608</v>
      </c>
      <c r="M9" s="66"/>
    </row>
    <row r="10" spans="1:19">
      <c r="A10" s="64">
        <v>7</v>
      </c>
      <c r="B10" s="65">
        <v>378</v>
      </c>
      <c r="C10" s="65">
        <v>567</v>
      </c>
      <c r="D10" s="65">
        <v>756</v>
      </c>
      <c r="E10" s="65">
        <v>945</v>
      </c>
      <c r="F10" s="65">
        <v>1134</v>
      </c>
      <c r="G10" s="65">
        <v>2268</v>
      </c>
      <c r="H10" s="65">
        <v>3402</v>
      </c>
      <c r="I10" s="65">
        <v>4536</v>
      </c>
      <c r="J10" s="65">
        <v>5670</v>
      </c>
      <c r="K10" s="65">
        <v>6804</v>
      </c>
      <c r="L10" s="65">
        <v>13608</v>
      </c>
      <c r="M10" s="66"/>
    </row>
    <row r="11" spans="1:19">
      <c r="A11" s="64">
        <v>8</v>
      </c>
      <c r="B11" s="65">
        <v>378</v>
      </c>
      <c r="C11" s="65">
        <v>567</v>
      </c>
      <c r="D11" s="65">
        <v>756</v>
      </c>
      <c r="E11" s="65">
        <v>945</v>
      </c>
      <c r="F11" s="65">
        <v>1134</v>
      </c>
      <c r="G11" s="65">
        <v>2268</v>
      </c>
      <c r="H11" s="65">
        <v>3402</v>
      </c>
      <c r="I11" s="65">
        <v>4536</v>
      </c>
      <c r="J11" s="65">
        <v>5670</v>
      </c>
      <c r="K11" s="65">
        <v>6804</v>
      </c>
      <c r="L11" s="65">
        <v>13608</v>
      </c>
      <c r="M11" s="66"/>
    </row>
    <row r="12" spans="1:19">
      <c r="A12" s="64">
        <v>9</v>
      </c>
      <c r="B12" s="65">
        <v>378</v>
      </c>
      <c r="C12" s="65">
        <v>567</v>
      </c>
      <c r="D12" s="65">
        <v>756</v>
      </c>
      <c r="E12" s="65">
        <v>945</v>
      </c>
      <c r="F12" s="65">
        <v>1134</v>
      </c>
      <c r="G12" s="65">
        <v>2268</v>
      </c>
      <c r="H12" s="65">
        <v>3402</v>
      </c>
      <c r="I12" s="65">
        <v>4536</v>
      </c>
      <c r="J12" s="65">
        <v>5670</v>
      </c>
      <c r="K12" s="65">
        <v>6804</v>
      </c>
      <c r="L12" s="65">
        <v>13608</v>
      </c>
      <c r="M12" s="66"/>
    </row>
    <row r="13" spans="1:19" s="71" customFormat="1">
      <c r="A13" s="68">
        <v>10</v>
      </c>
      <c r="B13" s="69">
        <v>378</v>
      </c>
      <c r="C13" s="69">
        <v>567</v>
      </c>
      <c r="D13" s="69">
        <v>756</v>
      </c>
      <c r="E13" s="69">
        <v>945</v>
      </c>
      <c r="F13" s="69">
        <v>1134</v>
      </c>
      <c r="G13" s="69">
        <v>2268</v>
      </c>
      <c r="H13" s="69">
        <v>3402</v>
      </c>
      <c r="I13" s="69">
        <v>4536</v>
      </c>
      <c r="J13" s="69">
        <v>5670</v>
      </c>
      <c r="K13" s="69">
        <v>6804</v>
      </c>
      <c r="L13" s="69">
        <v>13608</v>
      </c>
      <c r="M13" s="70"/>
    </row>
    <row r="14" spans="1:19">
      <c r="A14" s="64">
        <v>11</v>
      </c>
      <c r="B14" s="65">
        <v>756</v>
      </c>
      <c r="C14" s="65">
        <v>1134</v>
      </c>
      <c r="D14" s="65">
        <v>1512</v>
      </c>
      <c r="E14" s="65">
        <v>1890</v>
      </c>
      <c r="F14" s="65">
        <v>2268</v>
      </c>
      <c r="G14" s="65">
        <v>4536</v>
      </c>
      <c r="H14" s="65">
        <v>6804</v>
      </c>
      <c r="I14" s="65">
        <v>9072</v>
      </c>
      <c r="J14" s="65">
        <v>11340</v>
      </c>
      <c r="K14" s="65">
        <v>13608</v>
      </c>
      <c r="L14" s="65">
        <v>27216</v>
      </c>
      <c r="M14" s="66"/>
    </row>
    <row r="15" spans="1:19">
      <c r="A15" s="64">
        <v>12</v>
      </c>
      <c r="B15" s="65">
        <v>756</v>
      </c>
      <c r="C15" s="65">
        <v>1134</v>
      </c>
      <c r="D15" s="65">
        <v>1512</v>
      </c>
      <c r="E15" s="65">
        <v>1890</v>
      </c>
      <c r="F15" s="65">
        <v>2268</v>
      </c>
      <c r="G15" s="65">
        <v>4536</v>
      </c>
      <c r="H15" s="65">
        <v>6804</v>
      </c>
      <c r="I15" s="65">
        <v>9072</v>
      </c>
      <c r="J15" s="65">
        <v>11340</v>
      </c>
      <c r="K15" s="65">
        <v>13608</v>
      </c>
      <c r="L15" s="65">
        <v>27216</v>
      </c>
      <c r="M15" s="66"/>
    </row>
    <row r="16" spans="1:19">
      <c r="A16" s="64">
        <v>13</v>
      </c>
      <c r="B16" s="65">
        <v>756</v>
      </c>
      <c r="C16" s="65">
        <v>1134</v>
      </c>
      <c r="D16" s="65">
        <v>1512</v>
      </c>
      <c r="E16" s="65">
        <v>1890</v>
      </c>
      <c r="F16" s="65">
        <v>2268</v>
      </c>
      <c r="G16" s="65">
        <v>4536</v>
      </c>
      <c r="H16" s="65">
        <v>6804</v>
      </c>
      <c r="I16" s="65">
        <v>9072</v>
      </c>
      <c r="J16" s="65">
        <v>11340</v>
      </c>
      <c r="K16" s="65">
        <v>13608</v>
      </c>
      <c r="L16" s="65">
        <v>27216</v>
      </c>
      <c r="M16" s="66"/>
    </row>
    <row r="17" spans="1:13">
      <c r="A17" s="64">
        <v>14</v>
      </c>
      <c r="B17" s="65">
        <v>756</v>
      </c>
      <c r="C17" s="65">
        <v>1134</v>
      </c>
      <c r="D17" s="65">
        <v>1512</v>
      </c>
      <c r="E17" s="65">
        <v>1890</v>
      </c>
      <c r="F17" s="65">
        <v>2268</v>
      </c>
      <c r="G17" s="65">
        <v>4536</v>
      </c>
      <c r="H17" s="65">
        <v>6804</v>
      </c>
      <c r="I17" s="65">
        <v>9072</v>
      </c>
      <c r="J17" s="65">
        <v>11340</v>
      </c>
      <c r="K17" s="65">
        <v>13608</v>
      </c>
      <c r="L17" s="65">
        <v>27216</v>
      </c>
      <c r="M17" s="66"/>
    </row>
    <row r="18" spans="1:13">
      <c r="A18" s="64">
        <v>15</v>
      </c>
      <c r="B18" s="65">
        <v>756</v>
      </c>
      <c r="C18" s="65">
        <v>1134</v>
      </c>
      <c r="D18" s="65">
        <v>1512</v>
      </c>
      <c r="E18" s="65">
        <v>1890</v>
      </c>
      <c r="F18" s="65">
        <v>2268</v>
      </c>
      <c r="G18" s="65">
        <v>4536</v>
      </c>
      <c r="H18" s="65">
        <v>6804</v>
      </c>
      <c r="I18" s="65">
        <v>9072</v>
      </c>
      <c r="J18" s="65">
        <v>11340</v>
      </c>
      <c r="K18" s="65">
        <v>13608</v>
      </c>
      <c r="L18" s="65">
        <v>27216</v>
      </c>
      <c r="M18" s="66"/>
    </row>
    <row r="19" spans="1:13">
      <c r="A19" s="64">
        <v>16</v>
      </c>
      <c r="B19" s="65">
        <v>756</v>
      </c>
      <c r="C19" s="65">
        <v>1134</v>
      </c>
      <c r="D19" s="65">
        <v>1512</v>
      </c>
      <c r="E19" s="65">
        <v>1890</v>
      </c>
      <c r="F19" s="65">
        <v>2268</v>
      </c>
      <c r="G19" s="65">
        <v>4536</v>
      </c>
      <c r="H19" s="65">
        <v>6804</v>
      </c>
      <c r="I19" s="65">
        <v>9072</v>
      </c>
      <c r="J19" s="65">
        <v>11340</v>
      </c>
      <c r="K19" s="65">
        <v>13608</v>
      </c>
      <c r="L19" s="65">
        <v>27216</v>
      </c>
      <c r="M19" s="66"/>
    </row>
    <row r="20" spans="1:13">
      <c r="A20" s="64">
        <v>17</v>
      </c>
      <c r="B20" s="65">
        <v>756</v>
      </c>
      <c r="C20" s="65">
        <v>1134</v>
      </c>
      <c r="D20" s="65">
        <v>1512</v>
      </c>
      <c r="E20" s="65">
        <v>1890</v>
      </c>
      <c r="F20" s="65">
        <v>2268</v>
      </c>
      <c r="G20" s="65">
        <v>4536</v>
      </c>
      <c r="H20" s="65">
        <v>6804</v>
      </c>
      <c r="I20" s="65">
        <v>9072</v>
      </c>
      <c r="J20" s="65">
        <v>11340</v>
      </c>
      <c r="K20" s="65">
        <v>13608</v>
      </c>
      <c r="L20" s="65">
        <v>27216</v>
      </c>
      <c r="M20" s="66"/>
    </row>
    <row r="21" spans="1:13">
      <c r="A21" s="64">
        <v>18</v>
      </c>
      <c r="B21" s="65">
        <v>756</v>
      </c>
      <c r="C21" s="65">
        <v>1134</v>
      </c>
      <c r="D21" s="65">
        <v>1512</v>
      </c>
      <c r="E21" s="65">
        <v>1890</v>
      </c>
      <c r="F21" s="65">
        <v>2268</v>
      </c>
      <c r="G21" s="65">
        <v>4536</v>
      </c>
      <c r="H21" s="65">
        <v>6804</v>
      </c>
      <c r="I21" s="65">
        <v>9072</v>
      </c>
      <c r="J21" s="65">
        <v>11340</v>
      </c>
      <c r="K21" s="65">
        <v>13608</v>
      </c>
      <c r="L21" s="65">
        <v>27216</v>
      </c>
      <c r="M21" s="66"/>
    </row>
    <row r="22" spans="1:13">
      <c r="A22" s="64">
        <v>19</v>
      </c>
      <c r="B22" s="65">
        <v>756</v>
      </c>
      <c r="C22" s="65">
        <v>1134</v>
      </c>
      <c r="D22" s="65">
        <v>1512</v>
      </c>
      <c r="E22" s="65">
        <v>1890</v>
      </c>
      <c r="F22" s="65">
        <v>2268</v>
      </c>
      <c r="G22" s="65">
        <v>4536</v>
      </c>
      <c r="H22" s="65">
        <v>6804</v>
      </c>
      <c r="I22" s="65">
        <v>9072</v>
      </c>
      <c r="J22" s="65">
        <v>11340</v>
      </c>
      <c r="K22" s="65">
        <v>13608</v>
      </c>
      <c r="L22" s="65">
        <v>27216</v>
      </c>
      <c r="M22" s="66"/>
    </row>
    <row r="23" spans="1:13" s="71" customFormat="1">
      <c r="A23" s="68">
        <v>20</v>
      </c>
      <c r="B23" s="69">
        <v>756</v>
      </c>
      <c r="C23" s="69">
        <v>1134</v>
      </c>
      <c r="D23" s="69">
        <v>1512</v>
      </c>
      <c r="E23" s="69">
        <v>1890</v>
      </c>
      <c r="F23" s="69">
        <v>2268</v>
      </c>
      <c r="G23" s="69">
        <v>4536</v>
      </c>
      <c r="H23" s="69">
        <v>6804</v>
      </c>
      <c r="I23" s="69">
        <v>9072</v>
      </c>
      <c r="J23" s="69">
        <v>11340</v>
      </c>
      <c r="K23" s="69">
        <v>13608</v>
      </c>
      <c r="L23" s="69">
        <v>27216</v>
      </c>
      <c r="M23" s="70"/>
    </row>
    <row r="24" spans="1:13">
      <c r="A24" s="64">
        <v>21</v>
      </c>
      <c r="B24" s="65">
        <v>1134</v>
      </c>
      <c r="C24" s="65">
        <v>1701</v>
      </c>
      <c r="D24" s="65">
        <v>2268</v>
      </c>
      <c r="E24" s="65">
        <v>2835</v>
      </c>
      <c r="F24" s="65">
        <v>3402</v>
      </c>
      <c r="G24" s="65">
        <v>6804</v>
      </c>
      <c r="H24" s="65">
        <v>10206</v>
      </c>
      <c r="I24" s="65">
        <v>13608</v>
      </c>
      <c r="J24" s="65">
        <v>17010</v>
      </c>
      <c r="K24" s="65">
        <v>20412</v>
      </c>
      <c r="L24" s="65">
        <v>40824</v>
      </c>
      <c r="M24" s="66"/>
    </row>
    <row r="25" spans="1:13">
      <c r="A25" s="64">
        <v>22</v>
      </c>
      <c r="B25" s="65">
        <v>1134</v>
      </c>
      <c r="C25" s="65">
        <v>1701</v>
      </c>
      <c r="D25" s="65">
        <v>2268</v>
      </c>
      <c r="E25" s="65">
        <v>2835</v>
      </c>
      <c r="F25" s="65">
        <v>3402</v>
      </c>
      <c r="G25" s="65">
        <v>6804</v>
      </c>
      <c r="H25" s="65">
        <v>10206</v>
      </c>
      <c r="I25" s="65">
        <v>13608</v>
      </c>
      <c r="J25" s="65">
        <v>17010</v>
      </c>
      <c r="K25" s="65">
        <v>20412</v>
      </c>
      <c r="L25" s="65">
        <v>40824</v>
      </c>
      <c r="M25" s="66"/>
    </row>
    <row r="26" spans="1:13">
      <c r="A26" s="64">
        <v>23</v>
      </c>
      <c r="B26" s="65">
        <v>1134</v>
      </c>
      <c r="C26" s="65">
        <v>1701</v>
      </c>
      <c r="D26" s="65">
        <v>2268</v>
      </c>
      <c r="E26" s="65">
        <v>2835</v>
      </c>
      <c r="F26" s="65">
        <v>3402</v>
      </c>
      <c r="G26" s="65">
        <v>6804</v>
      </c>
      <c r="H26" s="65">
        <v>10206</v>
      </c>
      <c r="I26" s="65">
        <v>13608</v>
      </c>
      <c r="J26" s="65">
        <v>17010</v>
      </c>
      <c r="K26" s="65">
        <v>20412</v>
      </c>
      <c r="L26" s="65">
        <v>40824</v>
      </c>
      <c r="M26" s="66"/>
    </row>
    <row r="27" spans="1:13">
      <c r="A27" s="64">
        <v>24</v>
      </c>
      <c r="B27" s="65">
        <v>1134</v>
      </c>
      <c r="C27" s="65">
        <v>1701</v>
      </c>
      <c r="D27" s="65">
        <v>2268</v>
      </c>
      <c r="E27" s="65">
        <v>2835</v>
      </c>
      <c r="F27" s="65">
        <v>3402</v>
      </c>
      <c r="G27" s="65">
        <v>6804</v>
      </c>
      <c r="H27" s="65">
        <v>10206</v>
      </c>
      <c r="I27" s="65">
        <v>13608</v>
      </c>
      <c r="J27" s="65">
        <v>17010</v>
      </c>
      <c r="K27" s="65">
        <v>20412</v>
      </c>
      <c r="L27" s="65">
        <v>40824</v>
      </c>
      <c r="M27" s="66"/>
    </row>
    <row r="28" spans="1:13">
      <c r="A28" s="64">
        <v>25</v>
      </c>
      <c r="B28" s="65">
        <v>1134</v>
      </c>
      <c r="C28" s="65">
        <v>1701</v>
      </c>
      <c r="D28" s="65">
        <v>2268</v>
      </c>
      <c r="E28" s="65">
        <v>2835</v>
      </c>
      <c r="F28" s="65">
        <v>3402</v>
      </c>
      <c r="G28" s="65">
        <v>6804</v>
      </c>
      <c r="H28" s="65">
        <v>10206</v>
      </c>
      <c r="I28" s="65">
        <v>13608</v>
      </c>
      <c r="J28" s="65">
        <v>17010</v>
      </c>
      <c r="K28" s="65">
        <v>20412</v>
      </c>
      <c r="L28" s="65">
        <v>40824</v>
      </c>
      <c r="M28" s="66"/>
    </row>
    <row r="29" spans="1:13">
      <c r="A29" s="64">
        <v>26</v>
      </c>
      <c r="B29" s="65">
        <v>1134</v>
      </c>
      <c r="C29" s="65">
        <v>1701</v>
      </c>
      <c r="D29" s="65">
        <v>2268</v>
      </c>
      <c r="E29" s="65">
        <v>2835</v>
      </c>
      <c r="F29" s="65">
        <v>3402</v>
      </c>
      <c r="G29" s="65">
        <v>6804</v>
      </c>
      <c r="H29" s="65">
        <v>10206</v>
      </c>
      <c r="I29" s="65">
        <v>13608</v>
      </c>
      <c r="J29" s="65">
        <v>17010</v>
      </c>
      <c r="K29" s="65">
        <v>20412</v>
      </c>
      <c r="L29" s="65">
        <v>40824</v>
      </c>
      <c r="M29" s="66"/>
    </row>
    <row r="30" spans="1:13">
      <c r="A30" s="64">
        <v>27</v>
      </c>
      <c r="B30" s="65">
        <v>1134</v>
      </c>
      <c r="C30" s="65">
        <v>1701</v>
      </c>
      <c r="D30" s="65">
        <v>2268</v>
      </c>
      <c r="E30" s="65">
        <v>2835</v>
      </c>
      <c r="F30" s="65">
        <v>3402</v>
      </c>
      <c r="G30" s="65">
        <v>6804</v>
      </c>
      <c r="H30" s="65">
        <v>10206</v>
      </c>
      <c r="I30" s="65">
        <v>13608</v>
      </c>
      <c r="J30" s="65">
        <v>17010</v>
      </c>
      <c r="K30" s="65">
        <v>20412</v>
      </c>
      <c r="L30" s="65">
        <v>40824</v>
      </c>
      <c r="M30" s="66"/>
    </row>
    <row r="31" spans="1:13">
      <c r="A31" s="64">
        <v>28</v>
      </c>
      <c r="B31" s="65">
        <v>1134</v>
      </c>
      <c r="C31" s="65">
        <v>1701</v>
      </c>
      <c r="D31" s="65">
        <v>2268</v>
      </c>
      <c r="E31" s="65">
        <v>2835</v>
      </c>
      <c r="F31" s="65">
        <v>3402</v>
      </c>
      <c r="G31" s="65">
        <v>6804</v>
      </c>
      <c r="H31" s="65">
        <v>10206</v>
      </c>
      <c r="I31" s="65">
        <v>13608</v>
      </c>
      <c r="J31" s="65">
        <v>17010</v>
      </c>
      <c r="K31" s="65">
        <v>20412</v>
      </c>
      <c r="L31" s="65">
        <v>40824</v>
      </c>
      <c r="M31" s="66"/>
    </row>
    <row r="32" spans="1:13">
      <c r="A32" s="64">
        <v>29</v>
      </c>
      <c r="B32" s="65">
        <v>1134</v>
      </c>
      <c r="C32" s="65">
        <v>1701</v>
      </c>
      <c r="D32" s="65">
        <v>2268</v>
      </c>
      <c r="E32" s="65">
        <v>2835</v>
      </c>
      <c r="F32" s="65">
        <v>3402</v>
      </c>
      <c r="G32" s="65">
        <v>6804</v>
      </c>
      <c r="H32" s="65">
        <v>10206</v>
      </c>
      <c r="I32" s="65">
        <v>13608</v>
      </c>
      <c r="J32" s="65">
        <v>17010</v>
      </c>
      <c r="K32" s="65">
        <v>20412</v>
      </c>
      <c r="L32" s="65">
        <v>40824</v>
      </c>
      <c r="M32" s="66"/>
    </row>
    <row r="33" spans="1:13" s="71" customFormat="1">
      <c r="A33" s="68">
        <v>30</v>
      </c>
      <c r="B33" s="69">
        <v>1134</v>
      </c>
      <c r="C33" s="69">
        <v>1701</v>
      </c>
      <c r="D33" s="69">
        <v>2268</v>
      </c>
      <c r="E33" s="69">
        <v>2835</v>
      </c>
      <c r="F33" s="69">
        <v>3402</v>
      </c>
      <c r="G33" s="69">
        <v>6804</v>
      </c>
      <c r="H33" s="69">
        <v>10206</v>
      </c>
      <c r="I33" s="69">
        <v>13608</v>
      </c>
      <c r="J33" s="69">
        <v>17010</v>
      </c>
      <c r="K33" s="69">
        <v>20412</v>
      </c>
      <c r="L33" s="69">
        <v>40824</v>
      </c>
      <c r="M33" s="70"/>
    </row>
    <row r="34" spans="1:13">
      <c r="A34" s="64">
        <v>31</v>
      </c>
      <c r="B34" s="65">
        <v>1512</v>
      </c>
      <c r="C34" s="65">
        <v>2268</v>
      </c>
      <c r="D34" s="65">
        <v>3024</v>
      </c>
      <c r="E34" s="65">
        <v>3780</v>
      </c>
      <c r="F34" s="65">
        <v>4536</v>
      </c>
      <c r="G34" s="65">
        <v>9072</v>
      </c>
      <c r="H34" s="65">
        <v>13608</v>
      </c>
      <c r="I34" s="65">
        <v>18144</v>
      </c>
      <c r="J34" s="65">
        <v>22680</v>
      </c>
      <c r="K34" s="65">
        <v>27216</v>
      </c>
      <c r="L34" s="65">
        <v>54432</v>
      </c>
      <c r="M34" s="66"/>
    </row>
    <row r="35" spans="1:13">
      <c r="A35" s="64">
        <v>32</v>
      </c>
      <c r="B35" s="65">
        <v>1512</v>
      </c>
      <c r="C35" s="65">
        <v>2268</v>
      </c>
      <c r="D35" s="65">
        <v>3024</v>
      </c>
      <c r="E35" s="65">
        <v>3780</v>
      </c>
      <c r="F35" s="65">
        <v>4536</v>
      </c>
      <c r="G35" s="65">
        <v>9072</v>
      </c>
      <c r="H35" s="65">
        <v>13608</v>
      </c>
      <c r="I35" s="65">
        <v>18144</v>
      </c>
      <c r="J35" s="65">
        <v>22680</v>
      </c>
      <c r="K35" s="65">
        <v>27216</v>
      </c>
      <c r="L35" s="65">
        <v>54432</v>
      </c>
      <c r="M35" s="66"/>
    </row>
    <row r="36" spans="1:13">
      <c r="A36" s="64">
        <v>33</v>
      </c>
      <c r="B36" s="65">
        <v>1512</v>
      </c>
      <c r="C36" s="65">
        <v>2268</v>
      </c>
      <c r="D36" s="65">
        <v>3024</v>
      </c>
      <c r="E36" s="65">
        <v>3780</v>
      </c>
      <c r="F36" s="65">
        <v>4536</v>
      </c>
      <c r="G36" s="65">
        <v>9072</v>
      </c>
      <c r="H36" s="65">
        <v>13608</v>
      </c>
      <c r="I36" s="65">
        <v>18144</v>
      </c>
      <c r="J36" s="65">
        <v>22680</v>
      </c>
      <c r="K36" s="65">
        <v>27216</v>
      </c>
      <c r="L36" s="65">
        <v>54432</v>
      </c>
      <c r="M36" s="66"/>
    </row>
    <row r="37" spans="1:13">
      <c r="A37" s="64">
        <v>34</v>
      </c>
      <c r="B37" s="65">
        <v>1512</v>
      </c>
      <c r="C37" s="65">
        <v>2268</v>
      </c>
      <c r="D37" s="65">
        <v>3024</v>
      </c>
      <c r="E37" s="65">
        <v>3780</v>
      </c>
      <c r="F37" s="65">
        <v>4536</v>
      </c>
      <c r="G37" s="65">
        <v>9072</v>
      </c>
      <c r="H37" s="65">
        <v>13608</v>
      </c>
      <c r="I37" s="65">
        <v>18144</v>
      </c>
      <c r="J37" s="65">
        <v>22680</v>
      </c>
      <c r="K37" s="65">
        <v>27216</v>
      </c>
      <c r="L37" s="65">
        <v>54432</v>
      </c>
      <c r="M37" s="66"/>
    </row>
    <row r="38" spans="1:13">
      <c r="A38" s="64">
        <v>35</v>
      </c>
      <c r="B38" s="65">
        <v>1512</v>
      </c>
      <c r="C38" s="65">
        <v>2268</v>
      </c>
      <c r="D38" s="65">
        <v>3024</v>
      </c>
      <c r="E38" s="65">
        <v>3780</v>
      </c>
      <c r="F38" s="65">
        <v>4536</v>
      </c>
      <c r="G38" s="65">
        <v>9072</v>
      </c>
      <c r="H38" s="65">
        <v>13608</v>
      </c>
      <c r="I38" s="65">
        <v>18144</v>
      </c>
      <c r="J38" s="65">
        <v>22680</v>
      </c>
      <c r="K38" s="65">
        <v>27216</v>
      </c>
      <c r="L38" s="65">
        <v>54432</v>
      </c>
      <c r="M38" s="66"/>
    </row>
    <row r="39" spans="1:13">
      <c r="A39" s="64">
        <v>36</v>
      </c>
      <c r="B39" s="65">
        <v>1512</v>
      </c>
      <c r="C39" s="65">
        <v>2268</v>
      </c>
      <c r="D39" s="65">
        <v>3024</v>
      </c>
      <c r="E39" s="65">
        <v>3780</v>
      </c>
      <c r="F39" s="65">
        <v>4536</v>
      </c>
      <c r="G39" s="65">
        <v>9072</v>
      </c>
      <c r="H39" s="65">
        <v>13608</v>
      </c>
      <c r="I39" s="65">
        <v>18144</v>
      </c>
      <c r="J39" s="65">
        <v>22680</v>
      </c>
      <c r="K39" s="65">
        <v>27216</v>
      </c>
      <c r="L39" s="65">
        <v>54432</v>
      </c>
      <c r="M39" s="66"/>
    </row>
    <row r="40" spans="1:13">
      <c r="A40" s="64">
        <v>37</v>
      </c>
      <c r="B40" s="65">
        <v>1512</v>
      </c>
      <c r="C40" s="65">
        <v>2268</v>
      </c>
      <c r="D40" s="65">
        <v>3024</v>
      </c>
      <c r="E40" s="65">
        <v>3780</v>
      </c>
      <c r="F40" s="65">
        <v>4536</v>
      </c>
      <c r="G40" s="65">
        <v>9072</v>
      </c>
      <c r="H40" s="65">
        <v>13608</v>
      </c>
      <c r="I40" s="65">
        <v>18144</v>
      </c>
      <c r="J40" s="65">
        <v>22680</v>
      </c>
      <c r="K40" s="65">
        <v>27216</v>
      </c>
      <c r="L40" s="65">
        <v>54432</v>
      </c>
      <c r="M40" s="66"/>
    </row>
    <row r="41" spans="1:13">
      <c r="A41" s="64">
        <v>38</v>
      </c>
      <c r="B41" s="65">
        <v>1512</v>
      </c>
      <c r="C41" s="65">
        <v>2268</v>
      </c>
      <c r="D41" s="65">
        <v>3024</v>
      </c>
      <c r="E41" s="65">
        <v>3780</v>
      </c>
      <c r="F41" s="65">
        <v>4536</v>
      </c>
      <c r="G41" s="65">
        <v>9072</v>
      </c>
      <c r="H41" s="65">
        <v>13608</v>
      </c>
      <c r="I41" s="65">
        <v>18144</v>
      </c>
      <c r="J41" s="65">
        <v>22680</v>
      </c>
      <c r="K41" s="65">
        <v>27216</v>
      </c>
      <c r="L41" s="65">
        <v>54432</v>
      </c>
      <c r="M41" s="66"/>
    </row>
    <row r="42" spans="1:13">
      <c r="A42" s="64">
        <v>39</v>
      </c>
      <c r="B42" s="65">
        <v>1512</v>
      </c>
      <c r="C42" s="65">
        <v>2268</v>
      </c>
      <c r="D42" s="65">
        <v>3024</v>
      </c>
      <c r="E42" s="65">
        <v>3780</v>
      </c>
      <c r="F42" s="65">
        <v>4536</v>
      </c>
      <c r="G42" s="65">
        <v>9072</v>
      </c>
      <c r="H42" s="65">
        <v>13608</v>
      </c>
      <c r="I42" s="65">
        <v>18144</v>
      </c>
      <c r="J42" s="65">
        <v>22680</v>
      </c>
      <c r="K42" s="65">
        <v>27216</v>
      </c>
      <c r="L42" s="65">
        <v>54432</v>
      </c>
      <c r="M42" s="66"/>
    </row>
    <row r="43" spans="1:13" s="71" customFormat="1">
      <c r="A43" s="68">
        <v>40</v>
      </c>
      <c r="B43" s="69">
        <v>1512</v>
      </c>
      <c r="C43" s="69">
        <v>2268</v>
      </c>
      <c r="D43" s="69">
        <v>3024</v>
      </c>
      <c r="E43" s="69">
        <v>3780</v>
      </c>
      <c r="F43" s="69">
        <v>4536</v>
      </c>
      <c r="G43" s="69">
        <v>9072</v>
      </c>
      <c r="H43" s="69">
        <v>13608</v>
      </c>
      <c r="I43" s="69">
        <v>18144</v>
      </c>
      <c r="J43" s="69">
        <v>22680</v>
      </c>
      <c r="K43" s="69">
        <v>27216</v>
      </c>
      <c r="L43" s="69">
        <v>54432</v>
      </c>
      <c r="M43" s="70"/>
    </row>
    <row r="44" spans="1:13">
      <c r="A44" s="64">
        <v>41</v>
      </c>
      <c r="B44" s="65">
        <v>1890</v>
      </c>
      <c r="C44" s="65">
        <v>2835</v>
      </c>
      <c r="D44" s="65">
        <v>3780</v>
      </c>
      <c r="E44" s="65">
        <v>4725</v>
      </c>
      <c r="F44" s="65">
        <v>5670</v>
      </c>
      <c r="G44" s="65">
        <v>11340</v>
      </c>
      <c r="H44" s="65">
        <v>17010</v>
      </c>
      <c r="I44" s="65">
        <v>22680</v>
      </c>
      <c r="J44" s="65">
        <v>28350</v>
      </c>
      <c r="K44" s="65">
        <v>34020</v>
      </c>
      <c r="L44" s="65">
        <v>68040</v>
      </c>
      <c r="M44" s="66"/>
    </row>
    <row r="45" spans="1:13">
      <c r="A45" s="64">
        <v>42</v>
      </c>
      <c r="B45" s="65">
        <v>1890</v>
      </c>
      <c r="C45" s="65">
        <v>2835</v>
      </c>
      <c r="D45" s="65">
        <v>3780</v>
      </c>
      <c r="E45" s="65">
        <v>4725</v>
      </c>
      <c r="F45" s="65">
        <v>5670</v>
      </c>
      <c r="G45" s="65">
        <v>11340</v>
      </c>
      <c r="H45" s="65">
        <v>17010</v>
      </c>
      <c r="I45" s="65">
        <v>22680</v>
      </c>
      <c r="J45" s="65">
        <v>28350</v>
      </c>
      <c r="K45" s="65">
        <v>34020</v>
      </c>
      <c r="L45" s="65">
        <v>68040</v>
      </c>
      <c r="M45" s="66"/>
    </row>
    <row r="46" spans="1:13">
      <c r="A46" s="64">
        <v>43</v>
      </c>
      <c r="B46" s="65">
        <v>1890</v>
      </c>
      <c r="C46" s="65">
        <v>2835</v>
      </c>
      <c r="D46" s="65">
        <v>3780</v>
      </c>
      <c r="E46" s="65">
        <v>4725</v>
      </c>
      <c r="F46" s="65">
        <v>5670</v>
      </c>
      <c r="G46" s="65">
        <v>11340</v>
      </c>
      <c r="H46" s="65">
        <v>17010</v>
      </c>
      <c r="I46" s="65">
        <v>22680</v>
      </c>
      <c r="J46" s="65">
        <v>28350</v>
      </c>
      <c r="K46" s="65">
        <v>34020</v>
      </c>
      <c r="L46" s="65">
        <v>68040</v>
      </c>
      <c r="M46" s="66"/>
    </row>
    <row r="47" spans="1:13">
      <c r="A47" s="64">
        <v>44</v>
      </c>
      <c r="B47" s="65">
        <v>1890</v>
      </c>
      <c r="C47" s="65">
        <v>2835</v>
      </c>
      <c r="D47" s="65">
        <v>3780</v>
      </c>
      <c r="E47" s="65">
        <v>4725</v>
      </c>
      <c r="F47" s="65">
        <v>5670</v>
      </c>
      <c r="G47" s="65">
        <v>11340</v>
      </c>
      <c r="H47" s="65">
        <v>17010</v>
      </c>
      <c r="I47" s="65">
        <v>22680</v>
      </c>
      <c r="J47" s="65">
        <v>28350</v>
      </c>
      <c r="K47" s="65">
        <v>34020</v>
      </c>
      <c r="L47" s="65">
        <v>68040</v>
      </c>
      <c r="M47" s="66"/>
    </row>
    <row r="48" spans="1:13">
      <c r="A48" s="64">
        <v>45</v>
      </c>
      <c r="B48" s="65">
        <v>1890</v>
      </c>
      <c r="C48" s="65">
        <v>2835</v>
      </c>
      <c r="D48" s="65">
        <v>3780</v>
      </c>
      <c r="E48" s="65">
        <v>4725</v>
      </c>
      <c r="F48" s="65">
        <v>5670</v>
      </c>
      <c r="G48" s="65">
        <v>11340</v>
      </c>
      <c r="H48" s="65">
        <v>17010</v>
      </c>
      <c r="I48" s="65">
        <v>22680</v>
      </c>
      <c r="J48" s="65">
        <v>28350</v>
      </c>
      <c r="K48" s="65">
        <v>34020</v>
      </c>
      <c r="L48" s="65">
        <v>68040</v>
      </c>
      <c r="M48" s="66"/>
    </row>
    <row r="49" spans="1:13">
      <c r="A49" s="64">
        <v>46</v>
      </c>
      <c r="B49" s="65">
        <v>1890</v>
      </c>
      <c r="C49" s="65">
        <v>2835</v>
      </c>
      <c r="D49" s="65">
        <v>3780</v>
      </c>
      <c r="E49" s="65">
        <v>4725</v>
      </c>
      <c r="F49" s="65">
        <v>5670</v>
      </c>
      <c r="G49" s="65">
        <v>11340</v>
      </c>
      <c r="H49" s="65">
        <v>17010</v>
      </c>
      <c r="I49" s="65">
        <v>22680</v>
      </c>
      <c r="J49" s="65">
        <v>28350</v>
      </c>
      <c r="K49" s="65">
        <v>34020</v>
      </c>
      <c r="L49" s="65">
        <v>68040</v>
      </c>
      <c r="M49" s="66"/>
    </row>
    <row r="50" spans="1:13">
      <c r="A50" s="64">
        <v>47</v>
      </c>
      <c r="B50" s="65">
        <v>1890</v>
      </c>
      <c r="C50" s="65">
        <v>2835</v>
      </c>
      <c r="D50" s="65">
        <v>3780</v>
      </c>
      <c r="E50" s="65">
        <v>4725</v>
      </c>
      <c r="F50" s="65">
        <v>5670</v>
      </c>
      <c r="G50" s="65">
        <v>11340</v>
      </c>
      <c r="H50" s="65">
        <v>17010</v>
      </c>
      <c r="I50" s="65">
        <v>22680</v>
      </c>
      <c r="J50" s="65">
        <v>28350</v>
      </c>
      <c r="K50" s="65">
        <v>34020</v>
      </c>
      <c r="L50" s="65">
        <v>68040</v>
      </c>
      <c r="M50" s="66"/>
    </row>
    <row r="51" spans="1:13">
      <c r="A51" s="64">
        <v>48</v>
      </c>
      <c r="B51" s="65">
        <v>1890</v>
      </c>
      <c r="C51" s="65">
        <v>2835</v>
      </c>
      <c r="D51" s="65">
        <v>3780</v>
      </c>
      <c r="E51" s="65">
        <v>4725</v>
      </c>
      <c r="F51" s="65">
        <v>5670</v>
      </c>
      <c r="G51" s="65">
        <v>11340</v>
      </c>
      <c r="H51" s="65">
        <v>17010</v>
      </c>
      <c r="I51" s="65">
        <v>22680</v>
      </c>
      <c r="J51" s="65">
        <v>28350</v>
      </c>
      <c r="K51" s="65">
        <v>34020</v>
      </c>
      <c r="L51" s="65">
        <v>68040</v>
      </c>
      <c r="M51" s="66"/>
    </row>
    <row r="52" spans="1:13">
      <c r="A52" s="64">
        <v>49</v>
      </c>
      <c r="B52" s="65">
        <v>1890</v>
      </c>
      <c r="C52" s="65">
        <v>2835</v>
      </c>
      <c r="D52" s="65">
        <v>3780</v>
      </c>
      <c r="E52" s="65">
        <v>4725</v>
      </c>
      <c r="F52" s="65">
        <v>5670</v>
      </c>
      <c r="G52" s="65">
        <v>11340</v>
      </c>
      <c r="H52" s="65">
        <v>17010</v>
      </c>
      <c r="I52" s="65">
        <v>22680</v>
      </c>
      <c r="J52" s="65">
        <v>28350</v>
      </c>
      <c r="K52" s="65">
        <v>34020</v>
      </c>
      <c r="L52" s="65">
        <v>68040</v>
      </c>
      <c r="M52" s="66"/>
    </row>
    <row r="53" spans="1:13" s="71" customFormat="1">
      <c r="A53" s="68">
        <v>50</v>
      </c>
      <c r="B53" s="69">
        <v>1890</v>
      </c>
      <c r="C53" s="69">
        <v>2835</v>
      </c>
      <c r="D53" s="69">
        <v>3780</v>
      </c>
      <c r="E53" s="69">
        <v>4725</v>
      </c>
      <c r="F53" s="69">
        <v>5670</v>
      </c>
      <c r="G53" s="69">
        <v>11340</v>
      </c>
      <c r="H53" s="69">
        <v>17010</v>
      </c>
      <c r="I53" s="69">
        <v>22680</v>
      </c>
      <c r="J53" s="69">
        <v>28350</v>
      </c>
      <c r="K53" s="69">
        <v>34020</v>
      </c>
      <c r="L53" s="69">
        <v>68040</v>
      </c>
      <c r="M53" s="70"/>
    </row>
    <row r="54" spans="1:13">
      <c r="A54" s="64">
        <v>51</v>
      </c>
      <c r="B54" s="65">
        <v>2268</v>
      </c>
      <c r="C54" s="65">
        <v>3402</v>
      </c>
      <c r="D54" s="65">
        <v>4536</v>
      </c>
      <c r="E54" s="65">
        <v>5670</v>
      </c>
      <c r="F54" s="65">
        <v>6804</v>
      </c>
      <c r="G54" s="65">
        <v>13608</v>
      </c>
      <c r="H54" s="65">
        <v>20412</v>
      </c>
      <c r="I54" s="65">
        <v>27216</v>
      </c>
      <c r="J54" s="65">
        <v>34020</v>
      </c>
      <c r="K54" s="65">
        <v>40824</v>
      </c>
      <c r="L54" s="65">
        <v>81648</v>
      </c>
      <c r="M54" s="66"/>
    </row>
    <row r="55" spans="1:13">
      <c r="A55" s="64">
        <v>52</v>
      </c>
      <c r="B55" s="65">
        <v>2268</v>
      </c>
      <c r="C55" s="65">
        <v>3402</v>
      </c>
      <c r="D55" s="65">
        <v>4536</v>
      </c>
      <c r="E55" s="65">
        <v>5670</v>
      </c>
      <c r="F55" s="65">
        <v>6804</v>
      </c>
      <c r="G55" s="65">
        <v>13608</v>
      </c>
      <c r="H55" s="65">
        <v>20412</v>
      </c>
      <c r="I55" s="65">
        <v>27216</v>
      </c>
      <c r="J55" s="65">
        <v>34020</v>
      </c>
      <c r="K55" s="65">
        <v>40824</v>
      </c>
      <c r="L55" s="65">
        <v>81648</v>
      </c>
      <c r="M55" s="66"/>
    </row>
    <row r="56" spans="1:13">
      <c r="A56" s="64">
        <v>53</v>
      </c>
      <c r="B56" s="65">
        <v>2268</v>
      </c>
      <c r="C56" s="65">
        <v>3402</v>
      </c>
      <c r="D56" s="65">
        <v>4536</v>
      </c>
      <c r="E56" s="65">
        <v>5670</v>
      </c>
      <c r="F56" s="65">
        <v>6804</v>
      </c>
      <c r="G56" s="65">
        <v>13608</v>
      </c>
      <c r="H56" s="65">
        <v>20412</v>
      </c>
      <c r="I56" s="65">
        <v>27216</v>
      </c>
      <c r="J56" s="65">
        <v>34020</v>
      </c>
      <c r="K56" s="65">
        <v>40824</v>
      </c>
      <c r="L56" s="65">
        <v>81648</v>
      </c>
      <c r="M56" s="66"/>
    </row>
    <row r="57" spans="1:13">
      <c r="A57" s="64">
        <v>54</v>
      </c>
      <c r="B57" s="65">
        <v>2268</v>
      </c>
      <c r="C57" s="65">
        <v>3402</v>
      </c>
      <c r="D57" s="65">
        <v>4536</v>
      </c>
      <c r="E57" s="65">
        <v>5670</v>
      </c>
      <c r="F57" s="65">
        <v>6804</v>
      </c>
      <c r="G57" s="65">
        <v>13608</v>
      </c>
      <c r="H57" s="65">
        <v>20412</v>
      </c>
      <c r="I57" s="65">
        <v>27216</v>
      </c>
      <c r="J57" s="65">
        <v>34020</v>
      </c>
      <c r="K57" s="65">
        <v>40824</v>
      </c>
      <c r="L57" s="65">
        <v>81648</v>
      </c>
      <c r="M57" s="66"/>
    </row>
    <row r="58" spans="1:13">
      <c r="A58" s="64">
        <v>55</v>
      </c>
      <c r="B58" s="65">
        <v>2268</v>
      </c>
      <c r="C58" s="65">
        <v>3402</v>
      </c>
      <c r="D58" s="65">
        <v>4536</v>
      </c>
      <c r="E58" s="65">
        <v>5670</v>
      </c>
      <c r="F58" s="65">
        <v>6804</v>
      </c>
      <c r="G58" s="65">
        <v>13608</v>
      </c>
      <c r="H58" s="65">
        <v>20412</v>
      </c>
      <c r="I58" s="65">
        <v>27216</v>
      </c>
      <c r="J58" s="65">
        <v>34020</v>
      </c>
      <c r="K58" s="65">
        <v>40824</v>
      </c>
      <c r="L58" s="65">
        <v>81648</v>
      </c>
      <c r="M58" s="66"/>
    </row>
    <row r="59" spans="1:13">
      <c r="A59" s="64">
        <v>56</v>
      </c>
      <c r="B59" s="65">
        <v>2268</v>
      </c>
      <c r="C59" s="65">
        <v>3402</v>
      </c>
      <c r="D59" s="65">
        <v>4536</v>
      </c>
      <c r="E59" s="65">
        <v>5670</v>
      </c>
      <c r="F59" s="65">
        <v>6804</v>
      </c>
      <c r="G59" s="65">
        <v>13608</v>
      </c>
      <c r="H59" s="65">
        <v>20412</v>
      </c>
      <c r="I59" s="65">
        <v>27216</v>
      </c>
      <c r="J59" s="65">
        <v>34020</v>
      </c>
      <c r="K59" s="65">
        <v>40824</v>
      </c>
      <c r="L59" s="65">
        <v>81648</v>
      </c>
      <c r="M59" s="66"/>
    </row>
    <row r="60" spans="1:13">
      <c r="A60" s="64">
        <v>57</v>
      </c>
      <c r="B60" s="65">
        <v>2268</v>
      </c>
      <c r="C60" s="65">
        <v>3402</v>
      </c>
      <c r="D60" s="65">
        <v>4536</v>
      </c>
      <c r="E60" s="65">
        <v>5670</v>
      </c>
      <c r="F60" s="65">
        <v>6804</v>
      </c>
      <c r="G60" s="65">
        <v>13608</v>
      </c>
      <c r="H60" s="65">
        <v>20412</v>
      </c>
      <c r="I60" s="65">
        <v>27216</v>
      </c>
      <c r="J60" s="65">
        <v>34020</v>
      </c>
      <c r="K60" s="65">
        <v>40824</v>
      </c>
      <c r="L60" s="65">
        <v>81648</v>
      </c>
      <c r="M60" s="66"/>
    </row>
    <row r="61" spans="1:13">
      <c r="A61" s="64">
        <v>58</v>
      </c>
      <c r="B61" s="65">
        <v>2268</v>
      </c>
      <c r="C61" s="65">
        <v>3402</v>
      </c>
      <c r="D61" s="65">
        <v>4536</v>
      </c>
      <c r="E61" s="65">
        <v>5670</v>
      </c>
      <c r="F61" s="65">
        <v>6804</v>
      </c>
      <c r="G61" s="65">
        <v>13608</v>
      </c>
      <c r="H61" s="65">
        <v>20412</v>
      </c>
      <c r="I61" s="65">
        <v>27216</v>
      </c>
      <c r="J61" s="65">
        <v>34020</v>
      </c>
      <c r="K61" s="65">
        <v>40824</v>
      </c>
      <c r="L61" s="65">
        <v>81648</v>
      </c>
      <c r="M61" s="66"/>
    </row>
    <row r="62" spans="1:13">
      <c r="A62" s="64">
        <v>59</v>
      </c>
      <c r="B62" s="65">
        <v>2268</v>
      </c>
      <c r="C62" s="65">
        <v>3402</v>
      </c>
      <c r="D62" s="65">
        <v>4536</v>
      </c>
      <c r="E62" s="65">
        <v>5670</v>
      </c>
      <c r="F62" s="65">
        <v>6804</v>
      </c>
      <c r="G62" s="65">
        <v>13608</v>
      </c>
      <c r="H62" s="65">
        <v>20412</v>
      </c>
      <c r="I62" s="65">
        <v>27216</v>
      </c>
      <c r="J62" s="65">
        <v>34020</v>
      </c>
      <c r="K62" s="65">
        <v>40824</v>
      </c>
      <c r="L62" s="65">
        <v>81648</v>
      </c>
      <c r="M62" s="66"/>
    </row>
    <row r="63" spans="1:13" s="71" customFormat="1">
      <c r="A63" s="68">
        <v>60</v>
      </c>
      <c r="B63" s="69">
        <v>2268</v>
      </c>
      <c r="C63" s="69">
        <v>3402</v>
      </c>
      <c r="D63" s="69">
        <v>4536</v>
      </c>
      <c r="E63" s="69">
        <v>5670</v>
      </c>
      <c r="F63" s="69">
        <v>6804</v>
      </c>
      <c r="G63" s="69">
        <v>13608</v>
      </c>
      <c r="H63" s="69">
        <v>20412</v>
      </c>
      <c r="I63" s="69">
        <v>27216</v>
      </c>
      <c r="J63" s="69">
        <v>34020</v>
      </c>
      <c r="K63" s="69">
        <v>40824</v>
      </c>
      <c r="L63" s="69">
        <v>81648</v>
      </c>
      <c r="M63" s="70"/>
    </row>
    <row r="64" spans="1:13">
      <c r="A64" s="64">
        <v>61</v>
      </c>
      <c r="B64" s="65">
        <v>2646</v>
      </c>
      <c r="C64" s="65">
        <v>3969</v>
      </c>
      <c r="D64" s="65">
        <v>5292</v>
      </c>
      <c r="E64" s="65">
        <v>6615</v>
      </c>
      <c r="F64" s="65">
        <v>7938</v>
      </c>
      <c r="G64" s="65">
        <v>15876</v>
      </c>
      <c r="H64" s="65">
        <v>23814</v>
      </c>
      <c r="I64" s="65">
        <v>31752</v>
      </c>
      <c r="J64" s="65">
        <v>39690</v>
      </c>
      <c r="K64" s="65">
        <v>47628</v>
      </c>
      <c r="L64" s="65">
        <v>95256</v>
      </c>
      <c r="M64" s="66"/>
    </row>
    <row r="65" spans="1:13">
      <c r="A65" s="64">
        <v>62</v>
      </c>
      <c r="B65" s="65">
        <v>2646</v>
      </c>
      <c r="C65" s="65">
        <v>3969</v>
      </c>
      <c r="D65" s="65">
        <v>5292</v>
      </c>
      <c r="E65" s="65">
        <v>6615</v>
      </c>
      <c r="F65" s="65">
        <v>7938</v>
      </c>
      <c r="G65" s="65">
        <v>15876</v>
      </c>
      <c r="H65" s="65">
        <v>23814</v>
      </c>
      <c r="I65" s="65">
        <v>31752</v>
      </c>
      <c r="J65" s="65">
        <v>39690</v>
      </c>
      <c r="K65" s="65">
        <v>47628</v>
      </c>
      <c r="L65" s="65">
        <v>95256</v>
      </c>
      <c r="M65" s="66"/>
    </row>
    <row r="66" spans="1:13">
      <c r="A66" s="64">
        <v>63</v>
      </c>
      <c r="B66" s="65">
        <v>2646</v>
      </c>
      <c r="C66" s="65">
        <v>3969</v>
      </c>
      <c r="D66" s="65">
        <v>5292</v>
      </c>
      <c r="E66" s="65">
        <v>6615</v>
      </c>
      <c r="F66" s="65">
        <v>7938</v>
      </c>
      <c r="G66" s="65">
        <v>15876</v>
      </c>
      <c r="H66" s="65">
        <v>23814</v>
      </c>
      <c r="I66" s="65">
        <v>31752</v>
      </c>
      <c r="J66" s="65">
        <v>39690</v>
      </c>
      <c r="K66" s="65">
        <v>47628</v>
      </c>
      <c r="L66" s="65">
        <v>95256</v>
      </c>
      <c r="M66" s="66"/>
    </row>
    <row r="67" spans="1:13">
      <c r="A67" s="64">
        <v>64</v>
      </c>
      <c r="B67" s="65">
        <v>2646</v>
      </c>
      <c r="C67" s="65">
        <v>3969</v>
      </c>
      <c r="D67" s="65">
        <v>5292</v>
      </c>
      <c r="E67" s="65">
        <v>6615</v>
      </c>
      <c r="F67" s="65">
        <v>7938</v>
      </c>
      <c r="G67" s="65">
        <v>15876</v>
      </c>
      <c r="H67" s="65">
        <v>23814</v>
      </c>
      <c r="I67" s="65">
        <v>31752</v>
      </c>
      <c r="J67" s="65">
        <v>39690</v>
      </c>
      <c r="K67" s="65">
        <v>47628</v>
      </c>
      <c r="L67" s="65">
        <v>95256</v>
      </c>
      <c r="M67" s="66"/>
    </row>
    <row r="68" spans="1:13">
      <c r="A68" s="64">
        <v>65</v>
      </c>
      <c r="B68" s="65">
        <v>2646</v>
      </c>
      <c r="C68" s="65">
        <v>3969</v>
      </c>
      <c r="D68" s="65">
        <v>5292</v>
      </c>
      <c r="E68" s="65">
        <v>6615</v>
      </c>
      <c r="F68" s="65">
        <v>7938</v>
      </c>
      <c r="G68" s="65">
        <v>15876</v>
      </c>
      <c r="H68" s="65">
        <v>23814</v>
      </c>
      <c r="I68" s="65">
        <v>31752</v>
      </c>
      <c r="J68" s="65">
        <v>39690</v>
      </c>
      <c r="K68" s="65">
        <v>47628</v>
      </c>
      <c r="L68" s="65">
        <v>95256</v>
      </c>
      <c r="M68" s="66"/>
    </row>
    <row r="69" spans="1:13">
      <c r="A69" s="64">
        <v>66</v>
      </c>
      <c r="B69" s="65">
        <v>2646</v>
      </c>
      <c r="C69" s="65">
        <v>3969</v>
      </c>
      <c r="D69" s="65">
        <v>5292</v>
      </c>
      <c r="E69" s="65">
        <v>6615</v>
      </c>
      <c r="F69" s="65">
        <v>7938</v>
      </c>
      <c r="G69" s="65">
        <v>15876</v>
      </c>
      <c r="H69" s="65">
        <v>23814</v>
      </c>
      <c r="I69" s="65">
        <v>31752</v>
      </c>
      <c r="J69" s="65">
        <v>39690</v>
      </c>
      <c r="K69" s="65">
        <v>47628</v>
      </c>
      <c r="L69" s="65">
        <v>95256</v>
      </c>
      <c r="M69" s="66"/>
    </row>
    <row r="70" spans="1:13">
      <c r="A70" s="64">
        <v>67</v>
      </c>
      <c r="B70" s="65">
        <v>2646</v>
      </c>
      <c r="C70" s="65">
        <v>3969</v>
      </c>
      <c r="D70" s="65">
        <v>5292</v>
      </c>
      <c r="E70" s="65">
        <v>6615</v>
      </c>
      <c r="F70" s="65">
        <v>7938</v>
      </c>
      <c r="G70" s="65">
        <v>15876</v>
      </c>
      <c r="H70" s="65">
        <v>23814</v>
      </c>
      <c r="I70" s="65">
        <v>31752</v>
      </c>
      <c r="J70" s="65">
        <v>39690</v>
      </c>
      <c r="K70" s="65">
        <v>47628</v>
      </c>
      <c r="L70" s="65">
        <v>95256</v>
      </c>
      <c r="M70" s="66"/>
    </row>
    <row r="71" spans="1:13">
      <c r="A71" s="64">
        <v>68</v>
      </c>
      <c r="B71" s="65">
        <v>2646</v>
      </c>
      <c r="C71" s="65">
        <v>3969</v>
      </c>
      <c r="D71" s="65">
        <v>5292</v>
      </c>
      <c r="E71" s="65">
        <v>6615</v>
      </c>
      <c r="F71" s="65">
        <v>7938</v>
      </c>
      <c r="G71" s="65">
        <v>15876</v>
      </c>
      <c r="H71" s="65">
        <v>23814</v>
      </c>
      <c r="I71" s="65">
        <v>31752</v>
      </c>
      <c r="J71" s="65">
        <v>39690</v>
      </c>
      <c r="K71" s="65">
        <v>47628</v>
      </c>
      <c r="L71" s="65">
        <v>95256</v>
      </c>
      <c r="M71" s="66"/>
    </row>
    <row r="72" spans="1:13">
      <c r="A72" s="64">
        <v>69</v>
      </c>
      <c r="B72" s="65">
        <v>2646</v>
      </c>
      <c r="C72" s="65">
        <v>3969</v>
      </c>
      <c r="D72" s="65">
        <v>5292</v>
      </c>
      <c r="E72" s="65">
        <v>6615</v>
      </c>
      <c r="F72" s="65">
        <v>7938</v>
      </c>
      <c r="G72" s="65">
        <v>15876</v>
      </c>
      <c r="H72" s="65">
        <v>23814</v>
      </c>
      <c r="I72" s="65">
        <v>31752</v>
      </c>
      <c r="J72" s="65">
        <v>39690</v>
      </c>
      <c r="K72" s="65">
        <v>47628</v>
      </c>
      <c r="L72" s="65">
        <v>95256</v>
      </c>
      <c r="M72" s="66"/>
    </row>
    <row r="73" spans="1:13" s="71" customFormat="1">
      <c r="A73" s="68">
        <v>70</v>
      </c>
      <c r="B73" s="69">
        <v>2646</v>
      </c>
      <c r="C73" s="69">
        <v>3969</v>
      </c>
      <c r="D73" s="69">
        <v>5292</v>
      </c>
      <c r="E73" s="69">
        <v>6615</v>
      </c>
      <c r="F73" s="69">
        <v>7938</v>
      </c>
      <c r="G73" s="69">
        <v>15876</v>
      </c>
      <c r="H73" s="69">
        <v>23814</v>
      </c>
      <c r="I73" s="69">
        <v>31752</v>
      </c>
      <c r="J73" s="69">
        <v>39690</v>
      </c>
      <c r="K73" s="69">
        <v>47628</v>
      </c>
      <c r="L73" s="69">
        <v>95256</v>
      </c>
      <c r="M73" s="70"/>
    </row>
    <row r="74" spans="1:13">
      <c r="A74" s="64">
        <v>71</v>
      </c>
      <c r="B74" s="65">
        <v>3024</v>
      </c>
      <c r="C74" s="65">
        <v>4536</v>
      </c>
      <c r="D74" s="65">
        <v>6048</v>
      </c>
      <c r="E74" s="65">
        <v>7560</v>
      </c>
      <c r="F74" s="65">
        <v>9072</v>
      </c>
      <c r="G74" s="65">
        <v>18144</v>
      </c>
      <c r="H74" s="65">
        <v>27216</v>
      </c>
      <c r="I74" s="65">
        <v>36288</v>
      </c>
      <c r="J74" s="65">
        <v>45360</v>
      </c>
      <c r="K74" s="65">
        <v>54432</v>
      </c>
      <c r="L74" s="65">
        <v>108864</v>
      </c>
      <c r="M74" s="66"/>
    </row>
    <row r="75" spans="1:13">
      <c r="A75" s="64">
        <v>72</v>
      </c>
      <c r="B75" s="65">
        <v>3024</v>
      </c>
      <c r="C75" s="65">
        <v>4536</v>
      </c>
      <c r="D75" s="65">
        <v>6048</v>
      </c>
      <c r="E75" s="65">
        <v>7560</v>
      </c>
      <c r="F75" s="65">
        <v>9072</v>
      </c>
      <c r="G75" s="65">
        <v>18144</v>
      </c>
      <c r="H75" s="65">
        <v>27216</v>
      </c>
      <c r="I75" s="65">
        <v>36288</v>
      </c>
      <c r="J75" s="65">
        <v>45360</v>
      </c>
      <c r="K75" s="65">
        <v>54432</v>
      </c>
      <c r="L75" s="65">
        <v>108864</v>
      </c>
      <c r="M75" s="66"/>
    </row>
    <row r="76" spans="1:13">
      <c r="A76" s="64">
        <v>73</v>
      </c>
      <c r="B76" s="65">
        <v>3024</v>
      </c>
      <c r="C76" s="65">
        <v>4536</v>
      </c>
      <c r="D76" s="65">
        <v>6048</v>
      </c>
      <c r="E76" s="65">
        <v>7560</v>
      </c>
      <c r="F76" s="65">
        <v>9072</v>
      </c>
      <c r="G76" s="65">
        <v>18144</v>
      </c>
      <c r="H76" s="65">
        <v>27216</v>
      </c>
      <c r="I76" s="65">
        <v>36288</v>
      </c>
      <c r="J76" s="65">
        <v>45360</v>
      </c>
      <c r="K76" s="65">
        <v>54432</v>
      </c>
      <c r="L76" s="65">
        <v>108864</v>
      </c>
      <c r="M76" s="66"/>
    </row>
    <row r="77" spans="1:13">
      <c r="A77" s="64">
        <v>74</v>
      </c>
      <c r="B77" s="65">
        <v>3024</v>
      </c>
      <c r="C77" s="65">
        <v>4536</v>
      </c>
      <c r="D77" s="65">
        <v>6048</v>
      </c>
      <c r="E77" s="65">
        <v>7560</v>
      </c>
      <c r="F77" s="65">
        <v>9072</v>
      </c>
      <c r="G77" s="65">
        <v>18144</v>
      </c>
      <c r="H77" s="65">
        <v>27216</v>
      </c>
      <c r="I77" s="65">
        <v>36288</v>
      </c>
      <c r="J77" s="65">
        <v>45360</v>
      </c>
      <c r="K77" s="65">
        <v>54432</v>
      </c>
      <c r="L77" s="65">
        <v>108864</v>
      </c>
      <c r="M77" s="66"/>
    </row>
    <row r="78" spans="1:13">
      <c r="A78" s="64">
        <v>75</v>
      </c>
      <c r="B78" s="65">
        <v>3024</v>
      </c>
      <c r="C78" s="65">
        <v>4536</v>
      </c>
      <c r="D78" s="65">
        <v>6048</v>
      </c>
      <c r="E78" s="65">
        <v>7560</v>
      </c>
      <c r="F78" s="65">
        <v>9072</v>
      </c>
      <c r="G78" s="65">
        <v>18144</v>
      </c>
      <c r="H78" s="65">
        <v>27216</v>
      </c>
      <c r="I78" s="65">
        <v>36288</v>
      </c>
      <c r="J78" s="65">
        <v>45360</v>
      </c>
      <c r="K78" s="65">
        <v>54432</v>
      </c>
      <c r="L78" s="65">
        <v>108864</v>
      </c>
      <c r="M78" s="66"/>
    </row>
    <row r="79" spans="1:13">
      <c r="A79" s="64">
        <v>76</v>
      </c>
      <c r="B79" s="65">
        <v>3024</v>
      </c>
      <c r="C79" s="65">
        <v>4536</v>
      </c>
      <c r="D79" s="65">
        <v>6048</v>
      </c>
      <c r="E79" s="65">
        <v>7560</v>
      </c>
      <c r="F79" s="65">
        <v>9072</v>
      </c>
      <c r="G79" s="65">
        <v>18144</v>
      </c>
      <c r="H79" s="65">
        <v>27216</v>
      </c>
      <c r="I79" s="65">
        <v>36288</v>
      </c>
      <c r="J79" s="65">
        <v>45360</v>
      </c>
      <c r="K79" s="65">
        <v>54432</v>
      </c>
      <c r="L79" s="65">
        <v>108864</v>
      </c>
      <c r="M79" s="66"/>
    </row>
    <row r="80" spans="1:13">
      <c r="A80" s="64">
        <v>77</v>
      </c>
      <c r="B80" s="65">
        <v>3024</v>
      </c>
      <c r="C80" s="65">
        <v>4536</v>
      </c>
      <c r="D80" s="65">
        <v>6048</v>
      </c>
      <c r="E80" s="65">
        <v>7560</v>
      </c>
      <c r="F80" s="65">
        <v>9072</v>
      </c>
      <c r="G80" s="65">
        <v>18144</v>
      </c>
      <c r="H80" s="65">
        <v>27216</v>
      </c>
      <c r="I80" s="65">
        <v>36288</v>
      </c>
      <c r="J80" s="65">
        <v>45360</v>
      </c>
      <c r="K80" s="65">
        <v>54432</v>
      </c>
      <c r="L80" s="65">
        <v>108864</v>
      </c>
      <c r="M80" s="66"/>
    </row>
    <row r="81" spans="1:13">
      <c r="A81" s="64">
        <v>78</v>
      </c>
      <c r="B81" s="65">
        <v>3024</v>
      </c>
      <c r="C81" s="65">
        <v>4536</v>
      </c>
      <c r="D81" s="65">
        <v>6048</v>
      </c>
      <c r="E81" s="65">
        <v>7560</v>
      </c>
      <c r="F81" s="65">
        <v>9072</v>
      </c>
      <c r="G81" s="65">
        <v>18144</v>
      </c>
      <c r="H81" s="65">
        <v>27216</v>
      </c>
      <c r="I81" s="65">
        <v>36288</v>
      </c>
      <c r="J81" s="65">
        <v>45360</v>
      </c>
      <c r="K81" s="65">
        <v>54432</v>
      </c>
      <c r="L81" s="65">
        <v>108864</v>
      </c>
      <c r="M81" s="66"/>
    </row>
    <row r="82" spans="1:13">
      <c r="A82" s="64">
        <v>79</v>
      </c>
      <c r="B82" s="65">
        <v>3024</v>
      </c>
      <c r="C82" s="65">
        <v>4536</v>
      </c>
      <c r="D82" s="65">
        <v>6048</v>
      </c>
      <c r="E82" s="65">
        <v>7560</v>
      </c>
      <c r="F82" s="65">
        <v>9072</v>
      </c>
      <c r="G82" s="65">
        <v>18144</v>
      </c>
      <c r="H82" s="65">
        <v>27216</v>
      </c>
      <c r="I82" s="65">
        <v>36288</v>
      </c>
      <c r="J82" s="65">
        <v>45360</v>
      </c>
      <c r="K82" s="65">
        <v>54432</v>
      </c>
      <c r="L82" s="65">
        <v>108864</v>
      </c>
      <c r="M82" s="66"/>
    </row>
    <row r="83" spans="1:13" s="71" customFormat="1">
      <c r="A83" s="68">
        <v>80</v>
      </c>
      <c r="B83" s="69">
        <v>3024</v>
      </c>
      <c r="C83" s="69">
        <v>4536</v>
      </c>
      <c r="D83" s="69">
        <v>6048</v>
      </c>
      <c r="E83" s="69">
        <v>7560</v>
      </c>
      <c r="F83" s="69">
        <v>9072</v>
      </c>
      <c r="G83" s="69">
        <v>18144</v>
      </c>
      <c r="H83" s="69">
        <v>27216</v>
      </c>
      <c r="I83" s="69">
        <v>36288</v>
      </c>
      <c r="J83" s="69">
        <v>45360</v>
      </c>
      <c r="K83" s="69">
        <v>54432</v>
      </c>
      <c r="L83" s="69">
        <v>108864</v>
      </c>
      <c r="M83" s="70"/>
    </row>
    <row r="84" spans="1:13">
      <c r="A84" s="64">
        <v>81</v>
      </c>
      <c r="B84" s="65">
        <v>3402</v>
      </c>
      <c r="C84" s="65">
        <v>5103</v>
      </c>
      <c r="D84" s="65">
        <v>6804</v>
      </c>
      <c r="E84" s="65">
        <v>8505</v>
      </c>
      <c r="F84" s="65">
        <v>10206</v>
      </c>
      <c r="G84" s="65">
        <v>20412</v>
      </c>
      <c r="H84" s="65">
        <v>30618</v>
      </c>
      <c r="I84" s="65">
        <v>40824</v>
      </c>
      <c r="J84" s="65">
        <v>51030</v>
      </c>
      <c r="K84" s="65">
        <v>61236</v>
      </c>
      <c r="L84" s="65">
        <v>122472</v>
      </c>
      <c r="M84" s="66"/>
    </row>
    <row r="85" spans="1:13">
      <c r="A85" s="64">
        <v>82</v>
      </c>
      <c r="B85" s="65">
        <v>3402</v>
      </c>
      <c r="C85" s="65">
        <v>5103</v>
      </c>
      <c r="D85" s="65">
        <v>6804</v>
      </c>
      <c r="E85" s="65">
        <v>8505</v>
      </c>
      <c r="F85" s="65">
        <v>10206</v>
      </c>
      <c r="G85" s="65">
        <v>20412</v>
      </c>
      <c r="H85" s="65">
        <v>30618</v>
      </c>
      <c r="I85" s="65">
        <v>40824</v>
      </c>
      <c r="J85" s="65">
        <v>51030</v>
      </c>
      <c r="K85" s="65">
        <v>61236</v>
      </c>
      <c r="L85" s="65">
        <v>122472</v>
      </c>
      <c r="M85" s="66"/>
    </row>
    <row r="86" spans="1:13">
      <c r="A86" s="64">
        <v>83</v>
      </c>
      <c r="B86" s="65">
        <v>3402</v>
      </c>
      <c r="C86" s="65">
        <v>5103</v>
      </c>
      <c r="D86" s="65">
        <v>6804</v>
      </c>
      <c r="E86" s="65">
        <v>8505</v>
      </c>
      <c r="F86" s="65">
        <v>10206</v>
      </c>
      <c r="G86" s="65">
        <v>20412</v>
      </c>
      <c r="H86" s="65">
        <v>30618</v>
      </c>
      <c r="I86" s="65">
        <v>40824</v>
      </c>
      <c r="J86" s="65">
        <v>51030</v>
      </c>
      <c r="K86" s="65">
        <v>61236</v>
      </c>
      <c r="L86" s="65">
        <v>122472</v>
      </c>
      <c r="M86" s="66"/>
    </row>
    <row r="87" spans="1:13">
      <c r="A87" s="64">
        <v>84</v>
      </c>
      <c r="B87" s="65">
        <v>3402</v>
      </c>
      <c r="C87" s="65">
        <v>5103</v>
      </c>
      <c r="D87" s="65">
        <v>6804</v>
      </c>
      <c r="E87" s="65">
        <v>8505</v>
      </c>
      <c r="F87" s="65">
        <v>10206</v>
      </c>
      <c r="G87" s="65">
        <v>20412</v>
      </c>
      <c r="H87" s="65">
        <v>30618</v>
      </c>
      <c r="I87" s="65">
        <v>40824</v>
      </c>
      <c r="J87" s="65">
        <v>51030</v>
      </c>
      <c r="K87" s="65">
        <v>61236</v>
      </c>
      <c r="L87" s="65">
        <v>122472</v>
      </c>
      <c r="M87" s="66"/>
    </row>
    <row r="88" spans="1:13">
      <c r="A88" s="64">
        <v>85</v>
      </c>
      <c r="B88" s="65">
        <v>3402</v>
      </c>
      <c r="C88" s="65">
        <v>5103</v>
      </c>
      <c r="D88" s="65">
        <v>6804</v>
      </c>
      <c r="E88" s="65">
        <v>8505</v>
      </c>
      <c r="F88" s="65">
        <v>10206</v>
      </c>
      <c r="G88" s="65">
        <v>20412</v>
      </c>
      <c r="H88" s="65">
        <v>30618</v>
      </c>
      <c r="I88" s="65">
        <v>40824</v>
      </c>
      <c r="J88" s="65">
        <v>51030</v>
      </c>
      <c r="K88" s="65">
        <v>61236</v>
      </c>
      <c r="L88" s="65">
        <v>122472</v>
      </c>
      <c r="M88" s="66"/>
    </row>
    <row r="89" spans="1:13">
      <c r="A89" s="64">
        <v>86</v>
      </c>
      <c r="B89" s="65">
        <v>3402</v>
      </c>
      <c r="C89" s="65">
        <v>5103</v>
      </c>
      <c r="D89" s="65">
        <v>6804</v>
      </c>
      <c r="E89" s="65">
        <v>8505</v>
      </c>
      <c r="F89" s="65">
        <v>10206</v>
      </c>
      <c r="G89" s="65">
        <v>20412</v>
      </c>
      <c r="H89" s="65">
        <v>30618</v>
      </c>
      <c r="I89" s="65">
        <v>40824</v>
      </c>
      <c r="J89" s="65">
        <v>51030</v>
      </c>
      <c r="K89" s="65">
        <v>61236</v>
      </c>
      <c r="L89" s="65">
        <v>122472</v>
      </c>
      <c r="M89" s="66"/>
    </row>
    <row r="90" spans="1:13">
      <c r="A90" s="64">
        <v>87</v>
      </c>
      <c r="B90" s="65">
        <v>3402</v>
      </c>
      <c r="C90" s="65">
        <v>5103</v>
      </c>
      <c r="D90" s="65">
        <v>6804</v>
      </c>
      <c r="E90" s="65">
        <v>8505</v>
      </c>
      <c r="F90" s="65">
        <v>10206</v>
      </c>
      <c r="G90" s="65">
        <v>20412</v>
      </c>
      <c r="H90" s="65">
        <v>30618</v>
      </c>
      <c r="I90" s="65">
        <v>40824</v>
      </c>
      <c r="J90" s="65">
        <v>51030</v>
      </c>
      <c r="K90" s="65">
        <v>61236</v>
      </c>
      <c r="L90" s="65">
        <v>122472</v>
      </c>
      <c r="M90" s="66"/>
    </row>
    <row r="91" spans="1:13">
      <c r="A91" s="64">
        <v>88</v>
      </c>
      <c r="B91" s="65">
        <v>3402</v>
      </c>
      <c r="C91" s="65">
        <v>5103</v>
      </c>
      <c r="D91" s="65">
        <v>6804</v>
      </c>
      <c r="E91" s="65">
        <v>8505</v>
      </c>
      <c r="F91" s="65">
        <v>10206</v>
      </c>
      <c r="G91" s="65">
        <v>20412</v>
      </c>
      <c r="H91" s="65">
        <v>30618</v>
      </c>
      <c r="I91" s="65">
        <v>40824</v>
      </c>
      <c r="J91" s="65">
        <v>51030</v>
      </c>
      <c r="K91" s="65">
        <v>61236</v>
      </c>
      <c r="L91" s="65">
        <v>122472</v>
      </c>
      <c r="M91" s="66"/>
    </row>
    <row r="92" spans="1:13">
      <c r="A92" s="64">
        <v>89</v>
      </c>
      <c r="B92" s="65">
        <v>3402</v>
      </c>
      <c r="C92" s="65">
        <v>5103</v>
      </c>
      <c r="D92" s="65">
        <v>6804</v>
      </c>
      <c r="E92" s="65">
        <v>8505</v>
      </c>
      <c r="F92" s="65">
        <v>10206</v>
      </c>
      <c r="G92" s="65">
        <v>20412</v>
      </c>
      <c r="H92" s="65">
        <v>30618</v>
      </c>
      <c r="I92" s="65">
        <v>40824</v>
      </c>
      <c r="J92" s="65">
        <v>51030</v>
      </c>
      <c r="K92" s="65">
        <v>61236</v>
      </c>
      <c r="L92" s="65">
        <v>122472</v>
      </c>
      <c r="M92" s="66"/>
    </row>
    <row r="93" spans="1:13" s="71" customFormat="1">
      <c r="A93" s="68">
        <v>90</v>
      </c>
      <c r="B93" s="69">
        <v>3402</v>
      </c>
      <c r="C93" s="69">
        <v>5103</v>
      </c>
      <c r="D93" s="69">
        <v>6804</v>
      </c>
      <c r="E93" s="69">
        <v>8505</v>
      </c>
      <c r="F93" s="69">
        <v>10206</v>
      </c>
      <c r="G93" s="69">
        <v>20412</v>
      </c>
      <c r="H93" s="69">
        <v>30618</v>
      </c>
      <c r="I93" s="69">
        <v>40824</v>
      </c>
      <c r="J93" s="69">
        <v>51030</v>
      </c>
      <c r="K93" s="69">
        <v>61236</v>
      </c>
      <c r="L93" s="69">
        <v>122472</v>
      </c>
      <c r="M93" s="70"/>
    </row>
    <row r="94" spans="1:13">
      <c r="A94" s="64">
        <v>91</v>
      </c>
      <c r="B94" s="65">
        <v>3780</v>
      </c>
      <c r="C94" s="65">
        <v>5670</v>
      </c>
      <c r="D94" s="65">
        <v>7560</v>
      </c>
      <c r="E94" s="65">
        <v>9450</v>
      </c>
      <c r="F94" s="65">
        <v>11340</v>
      </c>
      <c r="G94" s="65">
        <v>22680</v>
      </c>
      <c r="H94" s="65">
        <v>34020</v>
      </c>
      <c r="I94" s="65">
        <v>45360</v>
      </c>
      <c r="J94" s="65">
        <v>56700</v>
      </c>
      <c r="K94" s="65">
        <v>68040</v>
      </c>
      <c r="L94" s="65">
        <v>136080</v>
      </c>
      <c r="M94" s="66"/>
    </row>
    <row r="95" spans="1:13">
      <c r="A95" s="64">
        <v>92</v>
      </c>
      <c r="B95" s="65">
        <v>3780</v>
      </c>
      <c r="C95" s="65">
        <v>5670</v>
      </c>
      <c r="D95" s="65">
        <v>7560</v>
      </c>
      <c r="E95" s="65">
        <v>9450</v>
      </c>
      <c r="F95" s="65">
        <v>11340</v>
      </c>
      <c r="G95" s="65">
        <v>22680</v>
      </c>
      <c r="H95" s="65">
        <v>34020</v>
      </c>
      <c r="I95" s="65">
        <v>45360</v>
      </c>
      <c r="J95" s="65">
        <v>56700</v>
      </c>
      <c r="K95" s="65">
        <v>68040</v>
      </c>
      <c r="L95" s="65">
        <v>136080</v>
      </c>
      <c r="M95" s="66"/>
    </row>
    <row r="96" spans="1:13">
      <c r="A96" s="64">
        <v>93</v>
      </c>
      <c r="B96" s="65">
        <v>3780</v>
      </c>
      <c r="C96" s="65">
        <v>5670</v>
      </c>
      <c r="D96" s="65">
        <v>7560</v>
      </c>
      <c r="E96" s="65">
        <v>9450</v>
      </c>
      <c r="F96" s="65">
        <v>11340</v>
      </c>
      <c r="G96" s="65">
        <v>22680</v>
      </c>
      <c r="H96" s="65">
        <v>34020</v>
      </c>
      <c r="I96" s="65">
        <v>45360</v>
      </c>
      <c r="J96" s="65">
        <v>56700</v>
      </c>
      <c r="K96" s="65">
        <v>68040</v>
      </c>
      <c r="L96" s="65">
        <v>136080</v>
      </c>
      <c r="M96" s="66"/>
    </row>
    <row r="97" spans="1:13">
      <c r="A97" s="64">
        <v>94</v>
      </c>
      <c r="B97" s="65">
        <v>3780</v>
      </c>
      <c r="C97" s="65">
        <v>5670</v>
      </c>
      <c r="D97" s="65">
        <v>7560</v>
      </c>
      <c r="E97" s="65">
        <v>9450</v>
      </c>
      <c r="F97" s="65">
        <v>11340</v>
      </c>
      <c r="G97" s="65">
        <v>22680</v>
      </c>
      <c r="H97" s="65">
        <v>34020</v>
      </c>
      <c r="I97" s="65">
        <v>45360</v>
      </c>
      <c r="J97" s="65">
        <v>56700</v>
      </c>
      <c r="K97" s="65">
        <v>68040</v>
      </c>
      <c r="L97" s="65">
        <v>136080</v>
      </c>
      <c r="M97" s="66"/>
    </row>
    <row r="98" spans="1:13">
      <c r="A98" s="64">
        <v>95</v>
      </c>
      <c r="B98" s="65">
        <v>3780</v>
      </c>
      <c r="C98" s="65">
        <v>5670</v>
      </c>
      <c r="D98" s="65">
        <v>7560</v>
      </c>
      <c r="E98" s="65">
        <v>9450</v>
      </c>
      <c r="F98" s="65">
        <v>11340</v>
      </c>
      <c r="G98" s="65">
        <v>22680</v>
      </c>
      <c r="H98" s="65">
        <v>34020</v>
      </c>
      <c r="I98" s="65">
        <v>45360</v>
      </c>
      <c r="J98" s="65">
        <v>56700</v>
      </c>
      <c r="K98" s="65">
        <v>68040</v>
      </c>
      <c r="L98" s="65">
        <v>136080</v>
      </c>
      <c r="M98" s="66"/>
    </row>
    <row r="99" spans="1:13">
      <c r="A99" s="64">
        <v>96</v>
      </c>
      <c r="B99" s="65">
        <v>3780</v>
      </c>
      <c r="C99" s="65">
        <v>5670</v>
      </c>
      <c r="D99" s="65">
        <v>7560</v>
      </c>
      <c r="E99" s="65">
        <v>9450</v>
      </c>
      <c r="F99" s="65">
        <v>11340</v>
      </c>
      <c r="G99" s="65">
        <v>22680</v>
      </c>
      <c r="H99" s="65">
        <v>34020</v>
      </c>
      <c r="I99" s="65">
        <v>45360</v>
      </c>
      <c r="J99" s="65">
        <v>56700</v>
      </c>
      <c r="K99" s="65">
        <v>68040</v>
      </c>
      <c r="L99" s="65">
        <v>136080</v>
      </c>
      <c r="M99" s="66"/>
    </row>
    <row r="100" spans="1:13">
      <c r="A100" s="64">
        <v>97</v>
      </c>
      <c r="B100" s="65">
        <v>3780</v>
      </c>
      <c r="C100" s="65">
        <v>5670</v>
      </c>
      <c r="D100" s="65">
        <v>7560</v>
      </c>
      <c r="E100" s="65">
        <v>9450</v>
      </c>
      <c r="F100" s="65">
        <v>11340</v>
      </c>
      <c r="G100" s="65">
        <v>22680</v>
      </c>
      <c r="H100" s="65">
        <v>34020</v>
      </c>
      <c r="I100" s="65">
        <v>45360</v>
      </c>
      <c r="J100" s="65">
        <v>56700</v>
      </c>
      <c r="K100" s="65">
        <v>68040</v>
      </c>
      <c r="L100" s="65">
        <v>136080</v>
      </c>
      <c r="M100" s="66"/>
    </row>
    <row r="101" spans="1:13">
      <c r="A101" s="64">
        <v>98</v>
      </c>
      <c r="B101" s="65">
        <v>3780</v>
      </c>
      <c r="C101" s="65">
        <v>5670</v>
      </c>
      <c r="D101" s="65">
        <v>7560</v>
      </c>
      <c r="E101" s="65">
        <v>9450</v>
      </c>
      <c r="F101" s="65">
        <v>11340</v>
      </c>
      <c r="G101" s="65">
        <v>22680</v>
      </c>
      <c r="H101" s="65">
        <v>34020</v>
      </c>
      <c r="I101" s="65">
        <v>45360</v>
      </c>
      <c r="J101" s="65">
        <v>56700</v>
      </c>
      <c r="K101" s="65">
        <v>68040</v>
      </c>
      <c r="L101" s="65">
        <v>136080</v>
      </c>
      <c r="M101" s="66"/>
    </row>
    <row r="102" spans="1:13">
      <c r="A102" s="64">
        <v>99</v>
      </c>
      <c r="B102" s="65">
        <v>3780</v>
      </c>
      <c r="C102" s="65">
        <v>5670</v>
      </c>
      <c r="D102" s="65">
        <v>7560</v>
      </c>
      <c r="E102" s="65">
        <v>9450</v>
      </c>
      <c r="F102" s="65">
        <v>11340</v>
      </c>
      <c r="G102" s="65">
        <v>22680</v>
      </c>
      <c r="H102" s="65">
        <v>34020</v>
      </c>
      <c r="I102" s="65">
        <v>45360</v>
      </c>
      <c r="J102" s="65">
        <v>56700</v>
      </c>
      <c r="K102" s="65">
        <v>68040</v>
      </c>
      <c r="L102" s="65">
        <v>136080</v>
      </c>
      <c r="M102" s="66"/>
    </row>
    <row r="103" spans="1:13" s="71" customFormat="1">
      <c r="A103" s="68">
        <v>100</v>
      </c>
      <c r="B103" s="69">
        <v>3780</v>
      </c>
      <c r="C103" s="69">
        <v>5670</v>
      </c>
      <c r="D103" s="69">
        <v>7560</v>
      </c>
      <c r="E103" s="69">
        <v>9450</v>
      </c>
      <c r="F103" s="69">
        <v>11340</v>
      </c>
      <c r="G103" s="69">
        <v>22680</v>
      </c>
      <c r="H103" s="69">
        <v>34020</v>
      </c>
      <c r="I103" s="69">
        <v>45360</v>
      </c>
      <c r="J103" s="69">
        <v>56700</v>
      </c>
      <c r="K103" s="69">
        <v>68040</v>
      </c>
      <c r="L103" s="69">
        <v>136080</v>
      </c>
      <c r="M103" s="70"/>
    </row>
    <row r="104" spans="1:13">
      <c r="A104" s="64">
        <v>101</v>
      </c>
      <c r="B104" s="65">
        <v>4158</v>
      </c>
      <c r="C104" s="65">
        <v>6237</v>
      </c>
      <c r="D104" s="65">
        <v>8316</v>
      </c>
      <c r="E104" s="65">
        <v>10395</v>
      </c>
      <c r="F104" s="65">
        <v>12474</v>
      </c>
      <c r="G104" s="65">
        <v>24948</v>
      </c>
      <c r="H104" s="65">
        <v>37422</v>
      </c>
      <c r="I104" s="65">
        <v>49896</v>
      </c>
      <c r="J104" s="65">
        <v>62370</v>
      </c>
      <c r="K104" s="65">
        <v>74844</v>
      </c>
      <c r="L104" s="65">
        <v>149688</v>
      </c>
      <c r="M104" s="66"/>
    </row>
    <row r="105" spans="1:13">
      <c r="A105" s="64">
        <v>102</v>
      </c>
      <c r="B105" s="65">
        <v>4158</v>
      </c>
      <c r="C105" s="65">
        <v>6237</v>
      </c>
      <c r="D105" s="65">
        <v>8316</v>
      </c>
      <c r="E105" s="65">
        <v>10395</v>
      </c>
      <c r="F105" s="65">
        <v>12474</v>
      </c>
      <c r="G105" s="65">
        <v>24948</v>
      </c>
      <c r="H105" s="65">
        <v>37422</v>
      </c>
      <c r="I105" s="65">
        <v>49896</v>
      </c>
      <c r="J105" s="65">
        <v>62370</v>
      </c>
      <c r="K105" s="65">
        <v>74844</v>
      </c>
      <c r="L105" s="65">
        <v>149688</v>
      </c>
      <c r="M105" s="66"/>
    </row>
    <row r="106" spans="1:13">
      <c r="A106" s="64">
        <v>103</v>
      </c>
      <c r="B106" s="65">
        <v>4158</v>
      </c>
      <c r="C106" s="65">
        <v>6237</v>
      </c>
      <c r="D106" s="65">
        <v>8316</v>
      </c>
      <c r="E106" s="65">
        <v>10395</v>
      </c>
      <c r="F106" s="65">
        <v>12474</v>
      </c>
      <c r="G106" s="65">
        <v>24948</v>
      </c>
      <c r="H106" s="65">
        <v>37422</v>
      </c>
      <c r="I106" s="65">
        <v>49896</v>
      </c>
      <c r="J106" s="65">
        <v>62370</v>
      </c>
      <c r="K106" s="65">
        <v>74844</v>
      </c>
      <c r="L106" s="65">
        <v>149688</v>
      </c>
      <c r="M106" s="66"/>
    </row>
    <row r="107" spans="1:13">
      <c r="A107" s="64">
        <v>104</v>
      </c>
      <c r="B107" s="65">
        <v>4158</v>
      </c>
      <c r="C107" s="65">
        <v>6237</v>
      </c>
      <c r="D107" s="65">
        <v>8316</v>
      </c>
      <c r="E107" s="65">
        <v>10395</v>
      </c>
      <c r="F107" s="65">
        <v>12474</v>
      </c>
      <c r="G107" s="65">
        <v>24948</v>
      </c>
      <c r="H107" s="65">
        <v>37422</v>
      </c>
      <c r="I107" s="65">
        <v>49896</v>
      </c>
      <c r="J107" s="65">
        <v>62370</v>
      </c>
      <c r="K107" s="65">
        <v>74844</v>
      </c>
      <c r="L107" s="65">
        <v>149688</v>
      </c>
      <c r="M107" s="66"/>
    </row>
    <row r="108" spans="1:13">
      <c r="A108" s="64">
        <v>105</v>
      </c>
      <c r="B108" s="65">
        <v>4158</v>
      </c>
      <c r="C108" s="65">
        <v>6237</v>
      </c>
      <c r="D108" s="65">
        <v>8316</v>
      </c>
      <c r="E108" s="65">
        <v>10395</v>
      </c>
      <c r="F108" s="65">
        <v>12474</v>
      </c>
      <c r="G108" s="65">
        <v>24948</v>
      </c>
      <c r="H108" s="65">
        <v>37422</v>
      </c>
      <c r="I108" s="65">
        <v>49896</v>
      </c>
      <c r="J108" s="65">
        <v>62370</v>
      </c>
      <c r="K108" s="65">
        <v>74844</v>
      </c>
      <c r="L108" s="65">
        <v>149688</v>
      </c>
      <c r="M108" s="66"/>
    </row>
    <row r="109" spans="1:13">
      <c r="A109" s="64">
        <v>106</v>
      </c>
      <c r="B109" s="65">
        <v>4158</v>
      </c>
      <c r="C109" s="65">
        <v>6237</v>
      </c>
      <c r="D109" s="65">
        <v>8316</v>
      </c>
      <c r="E109" s="65">
        <v>10395</v>
      </c>
      <c r="F109" s="65">
        <v>12474</v>
      </c>
      <c r="G109" s="65">
        <v>24948</v>
      </c>
      <c r="H109" s="65">
        <v>37422</v>
      </c>
      <c r="I109" s="65">
        <v>49896</v>
      </c>
      <c r="J109" s="65">
        <v>62370</v>
      </c>
      <c r="K109" s="65">
        <v>74844</v>
      </c>
      <c r="L109" s="65">
        <v>149688</v>
      </c>
      <c r="M109" s="66"/>
    </row>
    <row r="110" spans="1:13">
      <c r="A110" s="64">
        <v>107</v>
      </c>
      <c r="B110" s="65">
        <v>4158</v>
      </c>
      <c r="C110" s="65">
        <v>6237</v>
      </c>
      <c r="D110" s="65">
        <v>8316</v>
      </c>
      <c r="E110" s="65">
        <v>10395</v>
      </c>
      <c r="F110" s="65">
        <v>12474</v>
      </c>
      <c r="G110" s="65">
        <v>24948</v>
      </c>
      <c r="H110" s="65">
        <v>37422</v>
      </c>
      <c r="I110" s="65">
        <v>49896</v>
      </c>
      <c r="J110" s="65">
        <v>62370</v>
      </c>
      <c r="K110" s="65">
        <v>74844</v>
      </c>
      <c r="L110" s="65">
        <v>149688</v>
      </c>
      <c r="M110" s="66"/>
    </row>
    <row r="111" spans="1:13">
      <c r="A111" s="64">
        <v>108</v>
      </c>
      <c r="B111" s="65">
        <v>4158</v>
      </c>
      <c r="C111" s="65">
        <v>6237</v>
      </c>
      <c r="D111" s="65">
        <v>8316</v>
      </c>
      <c r="E111" s="65">
        <v>10395</v>
      </c>
      <c r="F111" s="65">
        <v>12474</v>
      </c>
      <c r="G111" s="65">
        <v>24948</v>
      </c>
      <c r="H111" s="65">
        <v>37422</v>
      </c>
      <c r="I111" s="65">
        <v>49896</v>
      </c>
      <c r="J111" s="65">
        <v>62370</v>
      </c>
      <c r="K111" s="65">
        <v>74844</v>
      </c>
      <c r="L111" s="65">
        <v>149688</v>
      </c>
      <c r="M111" s="66"/>
    </row>
    <row r="112" spans="1:13">
      <c r="A112" s="64">
        <v>109</v>
      </c>
      <c r="B112" s="65">
        <v>4158</v>
      </c>
      <c r="C112" s="65">
        <v>6237</v>
      </c>
      <c r="D112" s="65">
        <v>8316</v>
      </c>
      <c r="E112" s="65">
        <v>10395</v>
      </c>
      <c r="F112" s="65">
        <v>12474</v>
      </c>
      <c r="G112" s="65">
        <v>24948</v>
      </c>
      <c r="H112" s="65">
        <v>37422</v>
      </c>
      <c r="I112" s="65">
        <v>49896</v>
      </c>
      <c r="J112" s="65">
        <v>62370</v>
      </c>
      <c r="K112" s="65">
        <v>74844</v>
      </c>
      <c r="L112" s="65">
        <v>149688</v>
      </c>
      <c r="M112" s="66"/>
    </row>
    <row r="113" spans="1:13" s="71" customFormat="1">
      <c r="A113" s="68">
        <v>110</v>
      </c>
      <c r="B113" s="69">
        <v>4158</v>
      </c>
      <c r="C113" s="69">
        <v>6237</v>
      </c>
      <c r="D113" s="69">
        <v>8316</v>
      </c>
      <c r="E113" s="69">
        <v>10395</v>
      </c>
      <c r="F113" s="69">
        <v>12474</v>
      </c>
      <c r="G113" s="69">
        <v>24948</v>
      </c>
      <c r="H113" s="69">
        <v>37422</v>
      </c>
      <c r="I113" s="69">
        <v>49896</v>
      </c>
      <c r="J113" s="69">
        <v>62370</v>
      </c>
      <c r="K113" s="69">
        <v>74844</v>
      </c>
      <c r="L113" s="69">
        <v>149688</v>
      </c>
      <c r="M113" s="70"/>
    </row>
    <row r="114" spans="1:13">
      <c r="A114" s="64">
        <v>111</v>
      </c>
      <c r="B114" s="65">
        <v>4536</v>
      </c>
      <c r="C114" s="65">
        <v>6804</v>
      </c>
      <c r="D114" s="65">
        <v>9072</v>
      </c>
      <c r="E114" s="65">
        <v>11340</v>
      </c>
      <c r="F114" s="65">
        <v>13608</v>
      </c>
      <c r="G114" s="65">
        <v>27216</v>
      </c>
      <c r="H114" s="65">
        <v>40824</v>
      </c>
      <c r="I114" s="65">
        <v>54432</v>
      </c>
      <c r="J114" s="65">
        <v>68040</v>
      </c>
      <c r="K114" s="65">
        <v>81648</v>
      </c>
      <c r="L114" s="65">
        <v>163296</v>
      </c>
      <c r="M114" s="66"/>
    </row>
    <row r="115" spans="1:13">
      <c r="A115" s="64">
        <v>112</v>
      </c>
      <c r="B115" s="65">
        <v>4536</v>
      </c>
      <c r="C115" s="65">
        <v>6804</v>
      </c>
      <c r="D115" s="65">
        <v>9072</v>
      </c>
      <c r="E115" s="65">
        <v>11340</v>
      </c>
      <c r="F115" s="65">
        <v>13608</v>
      </c>
      <c r="G115" s="65">
        <v>27216</v>
      </c>
      <c r="H115" s="65">
        <v>40824</v>
      </c>
      <c r="I115" s="65">
        <v>54432</v>
      </c>
      <c r="J115" s="65">
        <v>68040</v>
      </c>
      <c r="K115" s="65">
        <v>81648</v>
      </c>
      <c r="L115" s="65">
        <v>163296</v>
      </c>
      <c r="M115" s="66"/>
    </row>
    <row r="116" spans="1:13">
      <c r="A116" s="64">
        <v>113</v>
      </c>
      <c r="B116" s="65">
        <v>4536</v>
      </c>
      <c r="C116" s="65">
        <v>6804</v>
      </c>
      <c r="D116" s="65">
        <v>9072</v>
      </c>
      <c r="E116" s="65">
        <v>11340</v>
      </c>
      <c r="F116" s="65">
        <v>13608</v>
      </c>
      <c r="G116" s="65">
        <v>27216</v>
      </c>
      <c r="H116" s="65">
        <v>40824</v>
      </c>
      <c r="I116" s="65">
        <v>54432</v>
      </c>
      <c r="J116" s="65">
        <v>68040</v>
      </c>
      <c r="K116" s="65">
        <v>81648</v>
      </c>
      <c r="L116" s="65">
        <v>163296</v>
      </c>
      <c r="M116" s="66"/>
    </row>
    <row r="117" spans="1:13">
      <c r="A117" s="64">
        <v>114</v>
      </c>
      <c r="B117" s="65">
        <v>4536</v>
      </c>
      <c r="C117" s="65">
        <v>6804</v>
      </c>
      <c r="D117" s="65">
        <v>9072</v>
      </c>
      <c r="E117" s="65">
        <v>11340</v>
      </c>
      <c r="F117" s="65">
        <v>13608</v>
      </c>
      <c r="G117" s="65">
        <v>27216</v>
      </c>
      <c r="H117" s="65">
        <v>40824</v>
      </c>
      <c r="I117" s="65">
        <v>54432</v>
      </c>
      <c r="J117" s="65">
        <v>68040</v>
      </c>
      <c r="K117" s="65">
        <v>81648</v>
      </c>
      <c r="L117" s="65">
        <v>163296</v>
      </c>
      <c r="M117" s="66"/>
    </row>
    <row r="118" spans="1:13">
      <c r="A118" s="64">
        <v>115</v>
      </c>
      <c r="B118" s="65">
        <v>4536</v>
      </c>
      <c r="C118" s="65">
        <v>6804</v>
      </c>
      <c r="D118" s="65">
        <v>9072</v>
      </c>
      <c r="E118" s="65">
        <v>11340</v>
      </c>
      <c r="F118" s="65">
        <v>13608</v>
      </c>
      <c r="G118" s="65">
        <v>27216</v>
      </c>
      <c r="H118" s="65">
        <v>40824</v>
      </c>
      <c r="I118" s="65">
        <v>54432</v>
      </c>
      <c r="J118" s="65">
        <v>68040</v>
      </c>
      <c r="K118" s="65">
        <v>81648</v>
      </c>
      <c r="L118" s="65">
        <v>163296</v>
      </c>
      <c r="M118" s="66"/>
    </row>
    <row r="119" spans="1:13">
      <c r="A119" s="64">
        <v>116</v>
      </c>
      <c r="B119" s="65">
        <v>4536</v>
      </c>
      <c r="C119" s="65">
        <v>6804</v>
      </c>
      <c r="D119" s="65">
        <v>9072</v>
      </c>
      <c r="E119" s="65">
        <v>11340</v>
      </c>
      <c r="F119" s="65">
        <v>13608</v>
      </c>
      <c r="G119" s="65">
        <v>27216</v>
      </c>
      <c r="H119" s="65">
        <v>40824</v>
      </c>
      <c r="I119" s="65">
        <v>54432</v>
      </c>
      <c r="J119" s="65">
        <v>68040</v>
      </c>
      <c r="K119" s="65">
        <v>81648</v>
      </c>
      <c r="L119" s="65">
        <v>163296</v>
      </c>
      <c r="M119" s="66"/>
    </row>
    <row r="120" spans="1:13">
      <c r="A120" s="64">
        <v>117</v>
      </c>
      <c r="B120" s="65">
        <v>4536</v>
      </c>
      <c r="C120" s="65">
        <v>6804</v>
      </c>
      <c r="D120" s="65">
        <v>9072</v>
      </c>
      <c r="E120" s="65">
        <v>11340</v>
      </c>
      <c r="F120" s="65">
        <v>13608</v>
      </c>
      <c r="G120" s="65">
        <v>27216</v>
      </c>
      <c r="H120" s="65">
        <v>40824</v>
      </c>
      <c r="I120" s="65">
        <v>54432</v>
      </c>
      <c r="J120" s="65">
        <v>68040</v>
      </c>
      <c r="K120" s="65">
        <v>81648</v>
      </c>
      <c r="L120" s="65">
        <v>163296</v>
      </c>
      <c r="M120" s="66"/>
    </row>
    <row r="121" spans="1:13">
      <c r="A121" s="64">
        <v>118</v>
      </c>
      <c r="B121" s="65">
        <v>4536</v>
      </c>
      <c r="C121" s="65">
        <v>6804</v>
      </c>
      <c r="D121" s="65">
        <v>9072</v>
      </c>
      <c r="E121" s="65">
        <v>11340</v>
      </c>
      <c r="F121" s="65">
        <v>13608</v>
      </c>
      <c r="G121" s="65">
        <v>27216</v>
      </c>
      <c r="H121" s="65">
        <v>40824</v>
      </c>
      <c r="I121" s="65">
        <v>54432</v>
      </c>
      <c r="J121" s="65">
        <v>68040</v>
      </c>
      <c r="K121" s="65">
        <v>81648</v>
      </c>
      <c r="L121" s="65">
        <v>163296</v>
      </c>
      <c r="M121" s="66"/>
    </row>
    <row r="122" spans="1:13">
      <c r="A122" s="64">
        <v>119</v>
      </c>
      <c r="B122" s="65">
        <v>4536</v>
      </c>
      <c r="C122" s="65">
        <v>6804</v>
      </c>
      <c r="D122" s="65">
        <v>9072</v>
      </c>
      <c r="E122" s="65">
        <v>11340</v>
      </c>
      <c r="F122" s="65">
        <v>13608</v>
      </c>
      <c r="G122" s="65">
        <v>27216</v>
      </c>
      <c r="H122" s="65">
        <v>40824</v>
      </c>
      <c r="I122" s="65">
        <v>54432</v>
      </c>
      <c r="J122" s="65">
        <v>68040</v>
      </c>
      <c r="K122" s="65">
        <v>81648</v>
      </c>
      <c r="L122" s="65">
        <v>163296</v>
      </c>
      <c r="M122" s="66"/>
    </row>
    <row r="123" spans="1:13" s="71" customFormat="1">
      <c r="A123" s="68">
        <v>120</v>
      </c>
      <c r="B123" s="69">
        <v>4536</v>
      </c>
      <c r="C123" s="69">
        <v>6804</v>
      </c>
      <c r="D123" s="69">
        <v>9072</v>
      </c>
      <c r="E123" s="69">
        <v>11340</v>
      </c>
      <c r="F123" s="69">
        <v>13608</v>
      </c>
      <c r="G123" s="69">
        <v>27216</v>
      </c>
      <c r="H123" s="69">
        <v>40824</v>
      </c>
      <c r="I123" s="69">
        <v>54432</v>
      </c>
      <c r="J123" s="69">
        <v>68040</v>
      </c>
      <c r="K123" s="69">
        <v>81648</v>
      </c>
      <c r="L123" s="69">
        <v>163296</v>
      </c>
      <c r="M123" s="70"/>
    </row>
    <row r="124" spans="1:13">
      <c r="A124" s="64">
        <v>121</v>
      </c>
      <c r="B124" s="65">
        <v>4914</v>
      </c>
      <c r="C124" s="65">
        <v>7371</v>
      </c>
      <c r="D124" s="65">
        <v>9828</v>
      </c>
      <c r="E124" s="65">
        <v>12285</v>
      </c>
      <c r="F124" s="65">
        <v>14742</v>
      </c>
      <c r="G124" s="65">
        <v>29484</v>
      </c>
      <c r="H124" s="65">
        <v>44226</v>
      </c>
      <c r="I124" s="65">
        <v>58968</v>
      </c>
      <c r="J124" s="65">
        <v>73710</v>
      </c>
      <c r="K124" s="65">
        <v>88452</v>
      </c>
      <c r="L124" s="65">
        <v>176904</v>
      </c>
      <c r="M124" s="66"/>
    </row>
    <row r="125" spans="1:13">
      <c r="A125" s="64">
        <v>122</v>
      </c>
      <c r="B125" s="65">
        <v>4914</v>
      </c>
      <c r="C125" s="65">
        <v>7371</v>
      </c>
      <c r="D125" s="65">
        <v>9828</v>
      </c>
      <c r="E125" s="65">
        <v>12285</v>
      </c>
      <c r="F125" s="65">
        <v>14742</v>
      </c>
      <c r="G125" s="65">
        <v>29484</v>
      </c>
      <c r="H125" s="65">
        <v>44226</v>
      </c>
      <c r="I125" s="65">
        <v>58968</v>
      </c>
      <c r="J125" s="65">
        <v>73710</v>
      </c>
      <c r="K125" s="65">
        <v>88452</v>
      </c>
      <c r="L125" s="65">
        <v>176904</v>
      </c>
      <c r="M125" s="66"/>
    </row>
    <row r="126" spans="1:13">
      <c r="A126" s="64">
        <v>123</v>
      </c>
      <c r="B126" s="65">
        <v>4914</v>
      </c>
      <c r="C126" s="65">
        <v>7371</v>
      </c>
      <c r="D126" s="65">
        <v>9828</v>
      </c>
      <c r="E126" s="65">
        <v>12285</v>
      </c>
      <c r="F126" s="65">
        <v>14742</v>
      </c>
      <c r="G126" s="65">
        <v>29484</v>
      </c>
      <c r="H126" s="65">
        <v>44226</v>
      </c>
      <c r="I126" s="65">
        <v>58968</v>
      </c>
      <c r="J126" s="65">
        <v>73710</v>
      </c>
      <c r="K126" s="65">
        <v>88452</v>
      </c>
      <c r="L126" s="65">
        <v>176904</v>
      </c>
      <c r="M126" s="66"/>
    </row>
    <row r="127" spans="1:13">
      <c r="A127" s="64">
        <v>124</v>
      </c>
      <c r="B127" s="65">
        <v>4914</v>
      </c>
      <c r="C127" s="65">
        <v>7371</v>
      </c>
      <c r="D127" s="65">
        <v>9828</v>
      </c>
      <c r="E127" s="65">
        <v>12285</v>
      </c>
      <c r="F127" s="65">
        <v>14742</v>
      </c>
      <c r="G127" s="65">
        <v>29484</v>
      </c>
      <c r="H127" s="65">
        <v>44226</v>
      </c>
      <c r="I127" s="65">
        <v>58968</v>
      </c>
      <c r="J127" s="65">
        <v>73710</v>
      </c>
      <c r="K127" s="65">
        <v>88452</v>
      </c>
      <c r="L127" s="65">
        <v>176904</v>
      </c>
      <c r="M127" s="66"/>
    </row>
    <row r="128" spans="1:13">
      <c r="A128" s="64">
        <v>125</v>
      </c>
      <c r="B128" s="65">
        <v>4914</v>
      </c>
      <c r="C128" s="65">
        <v>7371</v>
      </c>
      <c r="D128" s="65">
        <v>9828</v>
      </c>
      <c r="E128" s="65">
        <v>12285</v>
      </c>
      <c r="F128" s="65">
        <v>14742</v>
      </c>
      <c r="G128" s="65">
        <v>29484</v>
      </c>
      <c r="H128" s="65">
        <v>44226</v>
      </c>
      <c r="I128" s="65">
        <v>58968</v>
      </c>
      <c r="J128" s="65">
        <v>73710</v>
      </c>
      <c r="K128" s="65">
        <v>88452</v>
      </c>
      <c r="L128" s="65">
        <v>176904</v>
      </c>
      <c r="M128" s="66"/>
    </row>
    <row r="129" spans="1:13">
      <c r="A129" s="64">
        <v>126</v>
      </c>
      <c r="B129" s="65">
        <v>4914</v>
      </c>
      <c r="C129" s="65">
        <v>7371</v>
      </c>
      <c r="D129" s="65">
        <v>9828</v>
      </c>
      <c r="E129" s="65">
        <v>12285</v>
      </c>
      <c r="F129" s="65">
        <v>14742</v>
      </c>
      <c r="G129" s="65">
        <v>29484</v>
      </c>
      <c r="H129" s="65">
        <v>44226</v>
      </c>
      <c r="I129" s="65">
        <v>58968</v>
      </c>
      <c r="J129" s="65">
        <v>73710</v>
      </c>
      <c r="K129" s="65">
        <v>88452</v>
      </c>
      <c r="L129" s="65">
        <v>176904</v>
      </c>
      <c r="M129" s="66"/>
    </row>
    <row r="130" spans="1:13">
      <c r="A130" s="64">
        <v>127</v>
      </c>
      <c r="B130" s="65">
        <v>4914</v>
      </c>
      <c r="C130" s="65">
        <v>7371</v>
      </c>
      <c r="D130" s="65">
        <v>9828</v>
      </c>
      <c r="E130" s="65">
        <v>12285</v>
      </c>
      <c r="F130" s="65">
        <v>14742</v>
      </c>
      <c r="G130" s="65">
        <v>29484</v>
      </c>
      <c r="H130" s="65">
        <v>44226</v>
      </c>
      <c r="I130" s="65">
        <v>58968</v>
      </c>
      <c r="J130" s="65">
        <v>73710</v>
      </c>
      <c r="K130" s="65">
        <v>88452</v>
      </c>
      <c r="L130" s="65">
        <v>176904</v>
      </c>
      <c r="M130" s="66"/>
    </row>
    <row r="131" spans="1:13">
      <c r="A131" s="64">
        <v>128</v>
      </c>
      <c r="B131" s="65">
        <v>4914</v>
      </c>
      <c r="C131" s="65">
        <v>7371</v>
      </c>
      <c r="D131" s="65">
        <v>9828</v>
      </c>
      <c r="E131" s="65">
        <v>12285</v>
      </c>
      <c r="F131" s="65">
        <v>14742</v>
      </c>
      <c r="G131" s="65">
        <v>29484</v>
      </c>
      <c r="H131" s="65">
        <v>44226</v>
      </c>
      <c r="I131" s="65">
        <v>58968</v>
      </c>
      <c r="J131" s="65">
        <v>73710</v>
      </c>
      <c r="K131" s="65">
        <v>88452</v>
      </c>
      <c r="L131" s="65">
        <v>176904</v>
      </c>
      <c r="M131" s="66"/>
    </row>
    <row r="132" spans="1:13">
      <c r="A132" s="64">
        <v>129</v>
      </c>
      <c r="B132" s="65">
        <v>4914</v>
      </c>
      <c r="C132" s="65">
        <v>7371</v>
      </c>
      <c r="D132" s="65">
        <v>9828</v>
      </c>
      <c r="E132" s="65">
        <v>12285</v>
      </c>
      <c r="F132" s="65">
        <v>14742</v>
      </c>
      <c r="G132" s="65">
        <v>29484</v>
      </c>
      <c r="H132" s="65">
        <v>44226</v>
      </c>
      <c r="I132" s="65">
        <v>58968</v>
      </c>
      <c r="J132" s="65">
        <v>73710</v>
      </c>
      <c r="K132" s="65">
        <v>88452</v>
      </c>
      <c r="L132" s="65">
        <v>176904</v>
      </c>
      <c r="M132" s="66"/>
    </row>
    <row r="133" spans="1:13" s="71" customFormat="1">
      <c r="A133" s="68">
        <v>130</v>
      </c>
      <c r="B133" s="69">
        <v>4914</v>
      </c>
      <c r="C133" s="69">
        <v>7371</v>
      </c>
      <c r="D133" s="69">
        <v>9828</v>
      </c>
      <c r="E133" s="69">
        <v>12285</v>
      </c>
      <c r="F133" s="69">
        <v>14742</v>
      </c>
      <c r="G133" s="69">
        <v>29484</v>
      </c>
      <c r="H133" s="69">
        <v>44226</v>
      </c>
      <c r="I133" s="69">
        <v>58968</v>
      </c>
      <c r="J133" s="69">
        <v>73710</v>
      </c>
      <c r="K133" s="69">
        <v>88452</v>
      </c>
      <c r="L133" s="69">
        <v>176904</v>
      </c>
      <c r="M133" s="70"/>
    </row>
    <row r="134" spans="1:13">
      <c r="A134" s="64">
        <v>131</v>
      </c>
      <c r="B134" s="65">
        <v>5292</v>
      </c>
      <c r="C134" s="65">
        <v>7938</v>
      </c>
      <c r="D134" s="65">
        <v>10584</v>
      </c>
      <c r="E134" s="65">
        <v>13230</v>
      </c>
      <c r="F134" s="65">
        <v>15876</v>
      </c>
      <c r="G134" s="65">
        <v>31752</v>
      </c>
      <c r="H134" s="65">
        <v>47628</v>
      </c>
      <c r="I134" s="65">
        <v>63504</v>
      </c>
      <c r="J134" s="65">
        <v>79380</v>
      </c>
      <c r="K134" s="65">
        <v>95256</v>
      </c>
      <c r="L134" s="65">
        <v>190512</v>
      </c>
      <c r="M134" s="66"/>
    </row>
    <row r="135" spans="1:13">
      <c r="A135" s="64">
        <v>132</v>
      </c>
      <c r="B135" s="65">
        <v>5292</v>
      </c>
      <c r="C135" s="65">
        <v>7938</v>
      </c>
      <c r="D135" s="65">
        <v>10584</v>
      </c>
      <c r="E135" s="65">
        <v>13230</v>
      </c>
      <c r="F135" s="65">
        <v>15876</v>
      </c>
      <c r="G135" s="65">
        <v>31752</v>
      </c>
      <c r="H135" s="65">
        <v>47628</v>
      </c>
      <c r="I135" s="65">
        <v>63504</v>
      </c>
      <c r="J135" s="65">
        <v>79380</v>
      </c>
      <c r="K135" s="65">
        <v>95256</v>
      </c>
      <c r="L135" s="65">
        <v>190512</v>
      </c>
      <c r="M135" s="66"/>
    </row>
    <row r="136" spans="1:13">
      <c r="A136" s="64">
        <v>133</v>
      </c>
      <c r="B136" s="65">
        <v>5292</v>
      </c>
      <c r="C136" s="65">
        <v>7938</v>
      </c>
      <c r="D136" s="65">
        <v>10584</v>
      </c>
      <c r="E136" s="65">
        <v>13230</v>
      </c>
      <c r="F136" s="65">
        <v>15876</v>
      </c>
      <c r="G136" s="65">
        <v>31752</v>
      </c>
      <c r="H136" s="65">
        <v>47628</v>
      </c>
      <c r="I136" s="65">
        <v>63504</v>
      </c>
      <c r="J136" s="65">
        <v>79380</v>
      </c>
      <c r="K136" s="65">
        <v>95256</v>
      </c>
      <c r="L136" s="65">
        <v>190512</v>
      </c>
      <c r="M136" s="66"/>
    </row>
    <row r="137" spans="1:13">
      <c r="A137" s="64">
        <v>134</v>
      </c>
      <c r="B137" s="65">
        <v>5292</v>
      </c>
      <c r="C137" s="65">
        <v>7938</v>
      </c>
      <c r="D137" s="65">
        <v>10584</v>
      </c>
      <c r="E137" s="65">
        <v>13230</v>
      </c>
      <c r="F137" s="65">
        <v>15876</v>
      </c>
      <c r="G137" s="65">
        <v>31752</v>
      </c>
      <c r="H137" s="65">
        <v>47628</v>
      </c>
      <c r="I137" s="65">
        <v>63504</v>
      </c>
      <c r="J137" s="65">
        <v>79380</v>
      </c>
      <c r="K137" s="65">
        <v>95256</v>
      </c>
      <c r="L137" s="65">
        <v>190512</v>
      </c>
      <c r="M137" s="66"/>
    </row>
    <row r="138" spans="1:13">
      <c r="A138" s="64">
        <v>135</v>
      </c>
      <c r="B138" s="65">
        <v>5292</v>
      </c>
      <c r="C138" s="65">
        <v>7938</v>
      </c>
      <c r="D138" s="65">
        <v>10584</v>
      </c>
      <c r="E138" s="65">
        <v>13230</v>
      </c>
      <c r="F138" s="65">
        <v>15876</v>
      </c>
      <c r="G138" s="65">
        <v>31752</v>
      </c>
      <c r="H138" s="65">
        <v>47628</v>
      </c>
      <c r="I138" s="65">
        <v>63504</v>
      </c>
      <c r="J138" s="65">
        <v>79380</v>
      </c>
      <c r="K138" s="65">
        <v>95256</v>
      </c>
      <c r="L138" s="65">
        <v>190512</v>
      </c>
      <c r="M138" s="66"/>
    </row>
    <row r="139" spans="1:13">
      <c r="A139" s="64">
        <v>136</v>
      </c>
      <c r="B139" s="65">
        <v>5292</v>
      </c>
      <c r="C139" s="65">
        <v>7938</v>
      </c>
      <c r="D139" s="65">
        <v>10584</v>
      </c>
      <c r="E139" s="65">
        <v>13230</v>
      </c>
      <c r="F139" s="65">
        <v>15876</v>
      </c>
      <c r="G139" s="65">
        <v>31752</v>
      </c>
      <c r="H139" s="65">
        <v>47628</v>
      </c>
      <c r="I139" s="65">
        <v>63504</v>
      </c>
      <c r="J139" s="65">
        <v>79380</v>
      </c>
      <c r="K139" s="65">
        <v>95256</v>
      </c>
      <c r="L139" s="65">
        <v>190512</v>
      </c>
      <c r="M139" s="66"/>
    </row>
    <row r="140" spans="1:13">
      <c r="A140" s="64">
        <v>137</v>
      </c>
      <c r="B140" s="65">
        <v>5292</v>
      </c>
      <c r="C140" s="65">
        <v>7938</v>
      </c>
      <c r="D140" s="65">
        <v>10584</v>
      </c>
      <c r="E140" s="65">
        <v>13230</v>
      </c>
      <c r="F140" s="65">
        <v>15876</v>
      </c>
      <c r="G140" s="65">
        <v>31752</v>
      </c>
      <c r="H140" s="65">
        <v>47628</v>
      </c>
      <c r="I140" s="65">
        <v>63504</v>
      </c>
      <c r="J140" s="65">
        <v>79380</v>
      </c>
      <c r="K140" s="65">
        <v>95256</v>
      </c>
      <c r="L140" s="65">
        <v>190512</v>
      </c>
      <c r="M140" s="66"/>
    </row>
    <row r="141" spans="1:13">
      <c r="A141" s="64">
        <v>138</v>
      </c>
      <c r="B141" s="65">
        <v>5292</v>
      </c>
      <c r="C141" s="65">
        <v>7938</v>
      </c>
      <c r="D141" s="65">
        <v>10584</v>
      </c>
      <c r="E141" s="65">
        <v>13230</v>
      </c>
      <c r="F141" s="65">
        <v>15876</v>
      </c>
      <c r="G141" s="65">
        <v>31752</v>
      </c>
      <c r="H141" s="65">
        <v>47628</v>
      </c>
      <c r="I141" s="65">
        <v>63504</v>
      </c>
      <c r="J141" s="65">
        <v>79380</v>
      </c>
      <c r="K141" s="65">
        <v>95256</v>
      </c>
      <c r="L141" s="65">
        <v>190512</v>
      </c>
      <c r="M141" s="66"/>
    </row>
    <row r="142" spans="1:13">
      <c r="A142" s="64">
        <v>139</v>
      </c>
      <c r="B142" s="65">
        <v>5292</v>
      </c>
      <c r="C142" s="65">
        <v>7938</v>
      </c>
      <c r="D142" s="65">
        <v>10584</v>
      </c>
      <c r="E142" s="65">
        <v>13230</v>
      </c>
      <c r="F142" s="65">
        <v>15876</v>
      </c>
      <c r="G142" s="65">
        <v>31752</v>
      </c>
      <c r="H142" s="65">
        <v>47628</v>
      </c>
      <c r="I142" s="65">
        <v>63504</v>
      </c>
      <c r="J142" s="65">
        <v>79380</v>
      </c>
      <c r="K142" s="65">
        <v>95256</v>
      </c>
      <c r="L142" s="65">
        <v>190512</v>
      </c>
      <c r="M142" s="66"/>
    </row>
    <row r="143" spans="1:13" s="71" customFormat="1">
      <c r="A143" s="68">
        <v>140</v>
      </c>
      <c r="B143" s="69">
        <v>5292</v>
      </c>
      <c r="C143" s="69">
        <v>7938</v>
      </c>
      <c r="D143" s="69">
        <v>10584</v>
      </c>
      <c r="E143" s="69">
        <v>13230</v>
      </c>
      <c r="F143" s="69">
        <v>15876</v>
      </c>
      <c r="G143" s="69">
        <v>31752</v>
      </c>
      <c r="H143" s="69">
        <v>47628</v>
      </c>
      <c r="I143" s="69">
        <v>63504</v>
      </c>
      <c r="J143" s="69">
        <v>79380</v>
      </c>
      <c r="K143" s="69">
        <v>95256</v>
      </c>
      <c r="L143" s="69">
        <v>190512</v>
      </c>
      <c r="M143" s="70"/>
    </row>
    <row r="144" spans="1:13">
      <c r="A144" s="64">
        <v>141</v>
      </c>
      <c r="B144" s="65">
        <v>5670</v>
      </c>
      <c r="C144" s="65">
        <v>8505</v>
      </c>
      <c r="D144" s="65">
        <v>11340</v>
      </c>
      <c r="E144" s="65">
        <v>14175</v>
      </c>
      <c r="F144" s="65">
        <v>17010</v>
      </c>
      <c r="G144" s="65">
        <v>34020</v>
      </c>
      <c r="H144" s="65">
        <v>51030</v>
      </c>
      <c r="I144" s="65">
        <v>68040</v>
      </c>
      <c r="J144" s="65">
        <v>85050</v>
      </c>
      <c r="K144" s="65">
        <v>102060</v>
      </c>
      <c r="L144" s="65">
        <v>204120</v>
      </c>
      <c r="M144" s="66"/>
    </row>
    <row r="145" spans="1:13">
      <c r="A145" s="64">
        <v>142</v>
      </c>
      <c r="B145" s="65">
        <v>5670</v>
      </c>
      <c r="C145" s="65">
        <v>8505</v>
      </c>
      <c r="D145" s="65">
        <v>11340</v>
      </c>
      <c r="E145" s="65">
        <v>14175</v>
      </c>
      <c r="F145" s="65">
        <v>17010</v>
      </c>
      <c r="G145" s="65">
        <v>34020</v>
      </c>
      <c r="H145" s="65">
        <v>51030</v>
      </c>
      <c r="I145" s="65">
        <v>68040</v>
      </c>
      <c r="J145" s="65">
        <v>85050</v>
      </c>
      <c r="K145" s="65">
        <v>102060</v>
      </c>
      <c r="L145" s="65">
        <v>204120</v>
      </c>
      <c r="M145" s="66"/>
    </row>
    <row r="146" spans="1:13">
      <c r="A146" s="64">
        <v>143</v>
      </c>
      <c r="B146" s="65">
        <v>5670</v>
      </c>
      <c r="C146" s="65">
        <v>8505</v>
      </c>
      <c r="D146" s="65">
        <v>11340</v>
      </c>
      <c r="E146" s="65">
        <v>14175</v>
      </c>
      <c r="F146" s="65">
        <v>17010</v>
      </c>
      <c r="G146" s="65">
        <v>34020</v>
      </c>
      <c r="H146" s="65">
        <v>51030</v>
      </c>
      <c r="I146" s="65">
        <v>68040</v>
      </c>
      <c r="J146" s="65">
        <v>85050</v>
      </c>
      <c r="K146" s="65">
        <v>102060</v>
      </c>
      <c r="L146" s="65">
        <v>204120</v>
      </c>
      <c r="M146" s="66"/>
    </row>
    <row r="147" spans="1:13">
      <c r="A147" s="64">
        <v>144</v>
      </c>
      <c r="B147" s="65">
        <v>5670</v>
      </c>
      <c r="C147" s="65">
        <v>8505</v>
      </c>
      <c r="D147" s="65">
        <v>11340</v>
      </c>
      <c r="E147" s="65">
        <v>14175</v>
      </c>
      <c r="F147" s="65">
        <v>17010</v>
      </c>
      <c r="G147" s="65">
        <v>34020</v>
      </c>
      <c r="H147" s="65">
        <v>51030</v>
      </c>
      <c r="I147" s="65">
        <v>68040</v>
      </c>
      <c r="J147" s="65">
        <v>85050</v>
      </c>
      <c r="K147" s="65">
        <v>102060</v>
      </c>
      <c r="L147" s="65">
        <v>204120</v>
      </c>
      <c r="M147" s="66"/>
    </row>
    <row r="148" spans="1:13">
      <c r="A148" s="64">
        <v>145</v>
      </c>
      <c r="B148" s="65">
        <v>5670</v>
      </c>
      <c r="C148" s="65">
        <v>8505</v>
      </c>
      <c r="D148" s="65">
        <v>11340</v>
      </c>
      <c r="E148" s="65">
        <v>14175</v>
      </c>
      <c r="F148" s="65">
        <v>17010</v>
      </c>
      <c r="G148" s="65">
        <v>34020</v>
      </c>
      <c r="H148" s="65">
        <v>51030</v>
      </c>
      <c r="I148" s="65">
        <v>68040</v>
      </c>
      <c r="J148" s="65">
        <v>85050</v>
      </c>
      <c r="K148" s="65">
        <v>102060</v>
      </c>
      <c r="L148" s="65">
        <v>204120</v>
      </c>
      <c r="M148" s="66"/>
    </row>
    <row r="149" spans="1:13">
      <c r="A149" s="64">
        <v>146</v>
      </c>
      <c r="B149" s="65">
        <v>5670</v>
      </c>
      <c r="C149" s="65">
        <v>8505</v>
      </c>
      <c r="D149" s="65">
        <v>11340</v>
      </c>
      <c r="E149" s="65">
        <v>14175</v>
      </c>
      <c r="F149" s="65">
        <v>17010</v>
      </c>
      <c r="G149" s="65">
        <v>34020</v>
      </c>
      <c r="H149" s="65">
        <v>51030</v>
      </c>
      <c r="I149" s="65">
        <v>68040</v>
      </c>
      <c r="J149" s="65">
        <v>85050</v>
      </c>
      <c r="K149" s="65">
        <v>102060</v>
      </c>
      <c r="L149" s="65">
        <v>204120</v>
      </c>
      <c r="M149" s="66"/>
    </row>
    <row r="150" spans="1:13">
      <c r="A150" s="64">
        <v>147</v>
      </c>
      <c r="B150" s="65">
        <v>5670</v>
      </c>
      <c r="C150" s="65">
        <v>8505</v>
      </c>
      <c r="D150" s="65">
        <v>11340</v>
      </c>
      <c r="E150" s="65">
        <v>14175</v>
      </c>
      <c r="F150" s="65">
        <v>17010</v>
      </c>
      <c r="G150" s="65">
        <v>34020</v>
      </c>
      <c r="H150" s="65">
        <v>51030</v>
      </c>
      <c r="I150" s="65">
        <v>68040</v>
      </c>
      <c r="J150" s="65">
        <v>85050</v>
      </c>
      <c r="K150" s="65">
        <v>102060</v>
      </c>
      <c r="L150" s="65">
        <v>204120</v>
      </c>
      <c r="M150" s="66"/>
    </row>
    <row r="151" spans="1:13">
      <c r="A151" s="64">
        <v>148</v>
      </c>
      <c r="B151" s="65">
        <v>5670</v>
      </c>
      <c r="C151" s="65">
        <v>8505</v>
      </c>
      <c r="D151" s="65">
        <v>11340</v>
      </c>
      <c r="E151" s="65">
        <v>14175</v>
      </c>
      <c r="F151" s="65">
        <v>17010</v>
      </c>
      <c r="G151" s="65">
        <v>34020</v>
      </c>
      <c r="H151" s="65">
        <v>51030</v>
      </c>
      <c r="I151" s="65">
        <v>68040</v>
      </c>
      <c r="J151" s="65">
        <v>85050</v>
      </c>
      <c r="K151" s="65">
        <v>102060</v>
      </c>
      <c r="L151" s="65">
        <v>204120</v>
      </c>
      <c r="M151" s="66"/>
    </row>
    <row r="152" spans="1:13">
      <c r="A152" s="64">
        <v>149</v>
      </c>
      <c r="B152" s="65">
        <v>5670</v>
      </c>
      <c r="C152" s="65">
        <v>8505</v>
      </c>
      <c r="D152" s="65">
        <v>11340</v>
      </c>
      <c r="E152" s="65">
        <v>14175</v>
      </c>
      <c r="F152" s="65">
        <v>17010</v>
      </c>
      <c r="G152" s="65">
        <v>34020</v>
      </c>
      <c r="H152" s="65">
        <v>51030</v>
      </c>
      <c r="I152" s="65">
        <v>68040</v>
      </c>
      <c r="J152" s="65">
        <v>85050</v>
      </c>
      <c r="K152" s="65">
        <v>102060</v>
      </c>
      <c r="L152" s="65">
        <v>204120</v>
      </c>
      <c r="M152" s="66"/>
    </row>
    <row r="153" spans="1:13" s="71" customFormat="1">
      <c r="A153" s="68">
        <v>150</v>
      </c>
      <c r="B153" s="69">
        <v>5670</v>
      </c>
      <c r="C153" s="69">
        <v>8505</v>
      </c>
      <c r="D153" s="69">
        <v>11340</v>
      </c>
      <c r="E153" s="69">
        <v>14175</v>
      </c>
      <c r="F153" s="69">
        <v>17010</v>
      </c>
      <c r="G153" s="69">
        <v>34020</v>
      </c>
      <c r="H153" s="69">
        <v>51030</v>
      </c>
      <c r="I153" s="69">
        <v>68040</v>
      </c>
      <c r="J153" s="69">
        <v>85050</v>
      </c>
      <c r="K153" s="69">
        <v>102060</v>
      </c>
      <c r="L153" s="69">
        <v>204120</v>
      </c>
      <c r="M153" s="70"/>
    </row>
    <row r="154" spans="1:13">
      <c r="A154" s="64">
        <v>151</v>
      </c>
      <c r="B154" s="65">
        <v>6048</v>
      </c>
      <c r="C154" s="65">
        <v>9072</v>
      </c>
      <c r="D154" s="65">
        <v>12096</v>
      </c>
      <c r="E154" s="65">
        <v>15120</v>
      </c>
      <c r="F154" s="65">
        <v>18144</v>
      </c>
      <c r="G154" s="65">
        <v>36288</v>
      </c>
      <c r="H154" s="65">
        <v>54432</v>
      </c>
      <c r="I154" s="65">
        <v>72576</v>
      </c>
      <c r="J154" s="65">
        <v>90720</v>
      </c>
      <c r="K154" s="65">
        <v>108864</v>
      </c>
      <c r="L154" s="65">
        <v>217728</v>
      </c>
      <c r="M154" s="66"/>
    </row>
    <row r="155" spans="1:13">
      <c r="A155" s="64">
        <v>152</v>
      </c>
      <c r="B155" s="65">
        <v>6048</v>
      </c>
      <c r="C155" s="65">
        <v>9072</v>
      </c>
      <c r="D155" s="65">
        <v>12096</v>
      </c>
      <c r="E155" s="65">
        <v>15120</v>
      </c>
      <c r="F155" s="65">
        <v>18144</v>
      </c>
      <c r="G155" s="65">
        <v>36288</v>
      </c>
      <c r="H155" s="65">
        <v>54432</v>
      </c>
      <c r="I155" s="65">
        <v>72576</v>
      </c>
      <c r="J155" s="65">
        <v>90720</v>
      </c>
      <c r="K155" s="65">
        <v>108864</v>
      </c>
      <c r="L155" s="65">
        <v>217728</v>
      </c>
      <c r="M155" s="66"/>
    </row>
    <row r="156" spans="1:13">
      <c r="A156" s="64">
        <v>153</v>
      </c>
      <c r="B156" s="65">
        <v>6048</v>
      </c>
      <c r="C156" s="65">
        <v>9072</v>
      </c>
      <c r="D156" s="65">
        <v>12096</v>
      </c>
      <c r="E156" s="65">
        <v>15120</v>
      </c>
      <c r="F156" s="65">
        <v>18144</v>
      </c>
      <c r="G156" s="65">
        <v>36288</v>
      </c>
      <c r="H156" s="65">
        <v>54432</v>
      </c>
      <c r="I156" s="65">
        <v>72576</v>
      </c>
      <c r="J156" s="65">
        <v>90720</v>
      </c>
      <c r="K156" s="65">
        <v>108864</v>
      </c>
      <c r="L156" s="65">
        <v>217728</v>
      </c>
      <c r="M156" s="66"/>
    </row>
    <row r="157" spans="1:13">
      <c r="A157" s="64">
        <v>154</v>
      </c>
      <c r="B157" s="65">
        <v>6048</v>
      </c>
      <c r="C157" s="65">
        <v>9072</v>
      </c>
      <c r="D157" s="65">
        <v>12096</v>
      </c>
      <c r="E157" s="65">
        <v>15120</v>
      </c>
      <c r="F157" s="65">
        <v>18144</v>
      </c>
      <c r="G157" s="65">
        <v>36288</v>
      </c>
      <c r="H157" s="65">
        <v>54432</v>
      </c>
      <c r="I157" s="65">
        <v>72576</v>
      </c>
      <c r="J157" s="65">
        <v>90720</v>
      </c>
      <c r="K157" s="65">
        <v>108864</v>
      </c>
      <c r="L157" s="65">
        <v>217728</v>
      </c>
      <c r="M157" s="66"/>
    </row>
    <row r="158" spans="1:13">
      <c r="A158" s="64">
        <v>155</v>
      </c>
      <c r="B158" s="65">
        <v>6048</v>
      </c>
      <c r="C158" s="65">
        <v>9072</v>
      </c>
      <c r="D158" s="65">
        <v>12096</v>
      </c>
      <c r="E158" s="65">
        <v>15120</v>
      </c>
      <c r="F158" s="65">
        <v>18144</v>
      </c>
      <c r="G158" s="65">
        <v>36288</v>
      </c>
      <c r="H158" s="65">
        <v>54432</v>
      </c>
      <c r="I158" s="65">
        <v>72576</v>
      </c>
      <c r="J158" s="65">
        <v>90720</v>
      </c>
      <c r="K158" s="65">
        <v>108864</v>
      </c>
      <c r="L158" s="65">
        <v>217728</v>
      </c>
      <c r="M158" s="66"/>
    </row>
    <row r="159" spans="1:13">
      <c r="A159" s="64">
        <v>156</v>
      </c>
      <c r="B159" s="65">
        <v>6048</v>
      </c>
      <c r="C159" s="65">
        <v>9072</v>
      </c>
      <c r="D159" s="65">
        <v>12096</v>
      </c>
      <c r="E159" s="65">
        <v>15120</v>
      </c>
      <c r="F159" s="65">
        <v>18144</v>
      </c>
      <c r="G159" s="65">
        <v>36288</v>
      </c>
      <c r="H159" s="65">
        <v>54432</v>
      </c>
      <c r="I159" s="65">
        <v>72576</v>
      </c>
      <c r="J159" s="65">
        <v>90720</v>
      </c>
      <c r="K159" s="65">
        <v>108864</v>
      </c>
      <c r="L159" s="65">
        <v>217728</v>
      </c>
      <c r="M159" s="66"/>
    </row>
    <row r="160" spans="1:13">
      <c r="A160" s="64">
        <v>157</v>
      </c>
      <c r="B160" s="65">
        <v>6048</v>
      </c>
      <c r="C160" s="65">
        <v>9072</v>
      </c>
      <c r="D160" s="65">
        <v>12096</v>
      </c>
      <c r="E160" s="65">
        <v>15120</v>
      </c>
      <c r="F160" s="65">
        <v>18144</v>
      </c>
      <c r="G160" s="65">
        <v>36288</v>
      </c>
      <c r="H160" s="65">
        <v>54432</v>
      </c>
      <c r="I160" s="65">
        <v>72576</v>
      </c>
      <c r="J160" s="65">
        <v>90720</v>
      </c>
      <c r="K160" s="65">
        <v>108864</v>
      </c>
      <c r="L160" s="65">
        <v>217728</v>
      </c>
      <c r="M160" s="66"/>
    </row>
    <row r="161" spans="1:13">
      <c r="A161" s="64">
        <v>158</v>
      </c>
      <c r="B161" s="65">
        <v>6048</v>
      </c>
      <c r="C161" s="65">
        <v>9072</v>
      </c>
      <c r="D161" s="65">
        <v>12096</v>
      </c>
      <c r="E161" s="65">
        <v>15120</v>
      </c>
      <c r="F161" s="65">
        <v>18144</v>
      </c>
      <c r="G161" s="65">
        <v>36288</v>
      </c>
      <c r="H161" s="65">
        <v>54432</v>
      </c>
      <c r="I161" s="65">
        <v>72576</v>
      </c>
      <c r="J161" s="65">
        <v>90720</v>
      </c>
      <c r="K161" s="65">
        <v>108864</v>
      </c>
      <c r="L161" s="65">
        <v>217728</v>
      </c>
      <c r="M161" s="66"/>
    </row>
    <row r="162" spans="1:13">
      <c r="A162" s="64">
        <v>159</v>
      </c>
      <c r="B162" s="65">
        <v>6048</v>
      </c>
      <c r="C162" s="65">
        <v>9072</v>
      </c>
      <c r="D162" s="65">
        <v>12096</v>
      </c>
      <c r="E162" s="65">
        <v>15120</v>
      </c>
      <c r="F162" s="65">
        <v>18144</v>
      </c>
      <c r="G162" s="65">
        <v>36288</v>
      </c>
      <c r="H162" s="65">
        <v>54432</v>
      </c>
      <c r="I162" s="65">
        <v>72576</v>
      </c>
      <c r="J162" s="65">
        <v>90720</v>
      </c>
      <c r="K162" s="65">
        <v>108864</v>
      </c>
      <c r="L162" s="65">
        <v>217728</v>
      </c>
      <c r="M162" s="66"/>
    </row>
    <row r="163" spans="1:13" s="71" customFormat="1">
      <c r="A163" s="68">
        <v>160</v>
      </c>
      <c r="B163" s="69">
        <v>6048</v>
      </c>
      <c r="C163" s="69">
        <v>9072</v>
      </c>
      <c r="D163" s="69">
        <v>12096</v>
      </c>
      <c r="E163" s="69">
        <v>15120</v>
      </c>
      <c r="F163" s="69">
        <v>18144</v>
      </c>
      <c r="G163" s="69">
        <v>36288</v>
      </c>
      <c r="H163" s="69">
        <v>54432</v>
      </c>
      <c r="I163" s="69">
        <v>72576</v>
      </c>
      <c r="J163" s="69">
        <v>90720</v>
      </c>
      <c r="K163" s="69">
        <v>108864</v>
      </c>
      <c r="L163" s="69">
        <v>217728</v>
      </c>
      <c r="M163" s="70"/>
    </row>
    <row r="164" spans="1:13">
      <c r="A164" s="64">
        <v>161</v>
      </c>
      <c r="B164" s="65">
        <v>6426</v>
      </c>
      <c r="C164" s="65">
        <v>9639</v>
      </c>
      <c r="D164" s="65">
        <v>12852</v>
      </c>
      <c r="E164" s="65">
        <v>16065</v>
      </c>
      <c r="F164" s="65">
        <v>19278</v>
      </c>
      <c r="G164" s="65">
        <v>38556</v>
      </c>
      <c r="H164" s="65">
        <v>57834</v>
      </c>
      <c r="I164" s="65">
        <v>77112</v>
      </c>
      <c r="J164" s="65">
        <v>96390</v>
      </c>
      <c r="K164" s="65">
        <v>115668</v>
      </c>
      <c r="L164" s="65">
        <v>231336</v>
      </c>
      <c r="M164" s="66"/>
    </row>
    <row r="165" spans="1:13">
      <c r="A165" s="64">
        <v>162</v>
      </c>
      <c r="B165" s="65">
        <v>6426</v>
      </c>
      <c r="C165" s="65">
        <v>9639</v>
      </c>
      <c r="D165" s="65">
        <v>12852</v>
      </c>
      <c r="E165" s="65">
        <v>16065</v>
      </c>
      <c r="F165" s="65">
        <v>19278</v>
      </c>
      <c r="G165" s="65">
        <v>38556</v>
      </c>
      <c r="H165" s="65">
        <v>57834</v>
      </c>
      <c r="I165" s="65">
        <v>77112</v>
      </c>
      <c r="J165" s="65">
        <v>96390</v>
      </c>
      <c r="K165" s="65">
        <v>115668</v>
      </c>
      <c r="L165" s="65">
        <v>231336</v>
      </c>
      <c r="M165" s="66"/>
    </row>
    <row r="166" spans="1:13">
      <c r="A166" s="64">
        <v>163</v>
      </c>
      <c r="B166" s="65">
        <v>6426</v>
      </c>
      <c r="C166" s="65">
        <v>9639</v>
      </c>
      <c r="D166" s="65">
        <v>12852</v>
      </c>
      <c r="E166" s="65">
        <v>16065</v>
      </c>
      <c r="F166" s="65">
        <v>19278</v>
      </c>
      <c r="G166" s="65">
        <v>38556</v>
      </c>
      <c r="H166" s="65">
        <v>57834</v>
      </c>
      <c r="I166" s="65">
        <v>77112</v>
      </c>
      <c r="J166" s="65">
        <v>96390</v>
      </c>
      <c r="K166" s="65">
        <v>115668</v>
      </c>
      <c r="L166" s="65">
        <v>231336</v>
      </c>
      <c r="M166" s="66"/>
    </row>
    <row r="167" spans="1:13">
      <c r="A167" s="64">
        <v>164</v>
      </c>
      <c r="B167" s="65">
        <v>6426</v>
      </c>
      <c r="C167" s="65">
        <v>9639</v>
      </c>
      <c r="D167" s="65">
        <v>12852</v>
      </c>
      <c r="E167" s="65">
        <v>16065</v>
      </c>
      <c r="F167" s="65">
        <v>19278</v>
      </c>
      <c r="G167" s="65">
        <v>38556</v>
      </c>
      <c r="H167" s="65">
        <v>57834</v>
      </c>
      <c r="I167" s="65">
        <v>77112</v>
      </c>
      <c r="J167" s="65">
        <v>96390</v>
      </c>
      <c r="K167" s="65">
        <v>115668</v>
      </c>
      <c r="L167" s="65">
        <v>231336</v>
      </c>
      <c r="M167" s="66"/>
    </row>
    <row r="168" spans="1:13">
      <c r="A168" s="64">
        <v>165</v>
      </c>
      <c r="B168" s="65">
        <v>6426</v>
      </c>
      <c r="C168" s="65">
        <v>9639</v>
      </c>
      <c r="D168" s="65">
        <v>12852</v>
      </c>
      <c r="E168" s="65">
        <v>16065</v>
      </c>
      <c r="F168" s="65">
        <v>19278</v>
      </c>
      <c r="G168" s="65">
        <v>38556</v>
      </c>
      <c r="H168" s="65">
        <v>57834</v>
      </c>
      <c r="I168" s="65">
        <v>77112</v>
      </c>
      <c r="J168" s="65">
        <v>96390</v>
      </c>
      <c r="K168" s="65">
        <v>115668</v>
      </c>
      <c r="L168" s="65">
        <v>231336</v>
      </c>
      <c r="M168" s="66"/>
    </row>
    <row r="169" spans="1:13">
      <c r="A169" s="64">
        <v>166</v>
      </c>
      <c r="B169" s="65">
        <v>6426</v>
      </c>
      <c r="C169" s="65">
        <v>9639</v>
      </c>
      <c r="D169" s="65">
        <v>12852</v>
      </c>
      <c r="E169" s="65">
        <v>16065</v>
      </c>
      <c r="F169" s="65">
        <v>19278</v>
      </c>
      <c r="G169" s="65">
        <v>38556</v>
      </c>
      <c r="H169" s="65">
        <v>57834</v>
      </c>
      <c r="I169" s="65">
        <v>77112</v>
      </c>
      <c r="J169" s="65">
        <v>96390</v>
      </c>
      <c r="K169" s="65">
        <v>115668</v>
      </c>
      <c r="L169" s="65">
        <v>231336</v>
      </c>
      <c r="M169" s="66"/>
    </row>
    <row r="170" spans="1:13">
      <c r="A170" s="64">
        <v>167</v>
      </c>
      <c r="B170" s="65">
        <v>6426</v>
      </c>
      <c r="C170" s="65">
        <v>9639</v>
      </c>
      <c r="D170" s="65">
        <v>12852</v>
      </c>
      <c r="E170" s="65">
        <v>16065</v>
      </c>
      <c r="F170" s="65">
        <v>19278</v>
      </c>
      <c r="G170" s="65">
        <v>38556</v>
      </c>
      <c r="H170" s="65">
        <v>57834</v>
      </c>
      <c r="I170" s="65">
        <v>77112</v>
      </c>
      <c r="J170" s="65">
        <v>96390</v>
      </c>
      <c r="K170" s="65">
        <v>115668</v>
      </c>
      <c r="L170" s="65">
        <v>231336</v>
      </c>
      <c r="M170" s="66"/>
    </row>
    <row r="171" spans="1:13">
      <c r="A171" s="64">
        <v>168</v>
      </c>
      <c r="B171" s="65">
        <v>6426</v>
      </c>
      <c r="C171" s="65">
        <v>9639</v>
      </c>
      <c r="D171" s="65">
        <v>12852</v>
      </c>
      <c r="E171" s="65">
        <v>16065</v>
      </c>
      <c r="F171" s="65">
        <v>19278</v>
      </c>
      <c r="G171" s="65">
        <v>38556</v>
      </c>
      <c r="H171" s="65">
        <v>57834</v>
      </c>
      <c r="I171" s="65">
        <v>77112</v>
      </c>
      <c r="J171" s="65">
        <v>96390</v>
      </c>
      <c r="K171" s="65">
        <v>115668</v>
      </c>
      <c r="L171" s="65">
        <v>231336</v>
      </c>
      <c r="M171" s="66"/>
    </row>
    <row r="172" spans="1:13">
      <c r="A172" s="64">
        <v>169</v>
      </c>
      <c r="B172" s="65">
        <v>6426</v>
      </c>
      <c r="C172" s="65">
        <v>9639</v>
      </c>
      <c r="D172" s="65">
        <v>12852</v>
      </c>
      <c r="E172" s="65">
        <v>16065</v>
      </c>
      <c r="F172" s="65">
        <v>19278</v>
      </c>
      <c r="G172" s="65">
        <v>38556</v>
      </c>
      <c r="H172" s="65">
        <v>57834</v>
      </c>
      <c r="I172" s="65">
        <v>77112</v>
      </c>
      <c r="J172" s="65">
        <v>96390</v>
      </c>
      <c r="K172" s="65">
        <v>115668</v>
      </c>
      <c r="L172" s="65">
        <v>231336</v>
      </c>
      <c r="M172" s="66"/>
    </row>
    <row r="173" spans="1:13" s="71" customFormat="1">
      <c r="A173" s="72">
        <v>170</v>
      </c>
      <c r="B173" s="69">
        <v>6426</v>
      </c>
      <c r="C173" s="69">
        <v>9639</v>
      </c>
      <c r="D173" s="69">
        <v>12852</v>
      </c>
      <c r="E173" s="69">
        <v>16065</v>
      </c>
      <c r="F173" s="69">
        <v>19278</v>
      </c>
      <c r="G173" s="69">
        <v>38556</v>
      </c>
      <c r="H173" s="69">
        <v>57834</v>
      </c>
      <c r="I173" s="69">
        <v>77112</v>
      </c>
      <c r="J173" s="69">
        <v>96390</v>
      </c>
      <c r="K173" s="69">
        <v>115668</v>
      </c>
      <c r="L173" s="69">
        <v>231336</v>
      </c>
      <c r="M173" s="70"/>
    </row>
    <row r="174" spans="1:13">
      <c r="A174" s="64">
        <v>171</v>
      </c>
      <c r="B174" s="65">
        <v>6804</v>
      </c>
      <c r="C174" s="65">
        <v>10206</v>
      </c>
      <c r="D174" s="65">
        <v>13608</v>
      </c>
      <c r="E174" s="65">
        <v>17010</v>
      </c>
      <c r="F174" s="65">
        <v>20412</v>
      </c>
      <c r="G174" s="65">
        <v>40824</v>
      </c>
      <c r="H174" s="65">
        <v>61236</v>
      </c>
      <c r="I174" s="65">
        <v>81648</v>
      </c>
      <c r="J174" s="65">
        <v>102060</v>
      </c>
      <c r="K174" s="65">
        <v>122472</v>
      </c>
      <c r="L174" s="65">
        <v>244944</v>
      </c>
      <c r="M174" s="66"/>
    </row>
    <row r="175" spans="1:13">
      <c r="A175" s="64">
        <v>172</v>
      </c>
      <c r="B175" s="65">
        <v>6804</v>
      </c>
      <c r="C175" s="65">
        <v>10206</v>
      </c>
      <c r="D175" s="65">
        <v>13608</v>
      </c>
      <c r="E175" s="65">
        <v>17010</v>
      </c>
      <c r="F175" s="65">
        <v>20412</v>
      </c>
      <c r="G175" s="65">
        <v>40824</v>
      </c>
      <c r="H175" s="65">
        <v>61236</v>
      </c>
      <c r="I175" s="65">
        <v>81648</v>
      </c>
      <c r="J175" s="65">
        <v>102060</v>
      </c>
      <c r="K175" s="65">
        <v>122472</v>
      </c>
      <c r="L175" s="65">
        <v>244944</v>
      </c>
      <c r="M175" s="66"/>
    </row>
    <row r="176" spans="1:13">
      <c r="A176" s="64">
        <v>173</v>
      </c>
      <c r="B176" s="65">
        <v>6804</v>
      </c>
      <c r="C176" s="65">
        <v>10206</v>
      </c>
      <c r="D176" s="65">
        <v>13608</v>
      </c>
      <c r="E176" s="65">
        <v>17010</v>
      </c>
      <c r="F176" s="65">
        <v>20412</v>
      </c>
      <c r="G176" s="65">
        <v>40824</v>
      </c>
      <c r="H176" s="65">
        <v>61236</v>
      </c>
      <c r="I176" s="65">
        <v>81648</v>
      </c>
      <c r="J176" s="65">
        <v>102060</v>
      </c>
      <c r="K176" s="65">
        <v>122472</v>
      </c>
      <c r="L176" s="65">
        <v>244944</v>
      </c>
      <c r="M176" s="66"/>
    </row>
    <row r="177" spans="1:13">
      <c r="A177" s="64">
        <v>174</v>
      </c>
      <c r="B177" s="65">
        <v>6804</v>
      </c>
      <c r="C177" s="65">
        <v>10206</v>
      </c>
      <c r="D177" s="65">
        <v>13608</v>
      </c>
      <c r="E177" s="65">
        <v>17010</v>
      </c>
      <c r="F177" s="65">
        <v>20412</v>
      </c>
      <c r="G177" s="65">
        <v>40824</v>
      </c>
      <c r="H177" s="65">
        <v>61236</v>
      </c>
      <c r="I177" s="65">
        <v>81648</v>
      </c>
      <c r="J177" s="65">
        <v>102060</v>
      </c>
      <c r="K177" s="65">
        <v>122472</v>
      </c>
      <c r="L177" s="65">
        <v>244944</v>
      </c>
      <c r="M177" s="66"/>
    </row>
    <row r="178" spans="1:13">
      <c r="A178" s="64">
        <v>175</v>
      </c>
      <c r="B178" s="65">
        <v>6804</v>
      </c>
      <c r="C178" s="65">
        <v>10206</v>
      </c>
      <c r="D178" s="65">
        <v>13608</v>
      </c>
      <c r="E178" s="65">
        <v>17010</v>
      </c>
      <c r="F178" s="65">
        <v>20412</v>
      </c>
      <c r="G178" s="65">
        <v>40824</v>
      </c>
      <c r="H178" s="65">
        <v>61236</v>
      </c>
      <c r="I178" s="65">
        <v>81648</v>
      </c>
      <c r="J178" s="65">
        <v>102060</v>
      </c>
      <c r="K178" s="65">
        <v>122472</v>
      </c>
      <c r="L178" s="65">
        <v>244944</v>
      </c>
      <c r="M178" s="66"/>
    </row>
    <row r="179" spans="1:13">
      <c r="A179" s="64">
        <v>176</v>
      </c>
      <c r="B179" s="65">
        <v>6804</v>
      </c>
      <c r="C179" s="65">
        <v>10206</v>
      </c>
      <c r="D179" s="65">
        <v>13608</v>
      </c>
      <c r="E179" s="65">
        <v>17010</v>
      </c>
      <c r="F179" s="65">
        <v>20412</v>
      </c>
      <c r="G179" s="65">
        <v>40824</v>
      </c>
      <c r="H179" s="65">
        <v>61236</v>
      </c>
      <c r="I179" s="65">
        <v>81648</v>
      </c>
      <c r="J179" s="65">
        <v>102060</v>
      </c>
      <c r="K179" s="65">
        <v>122472</v>
      </c>
      <c r="L179" s="65">
        <v>244944</v>
      </c>
      <c r="M179" s="66"/>
    </row>
    <row r="180" spans="1:13">
      <c r="A180" s="64">
        <v>177</v>
      </c>
      <c r="B180" s="65">
        <v>6804</v>
      </c>
      <c r="C180" s="65">
        <v>10206</v>
      </c>
      <c r="D180" s="65">
        <v>13608</v>
      </c>
      <c r="E180" s="65">
        <v>17010</v>
      </c>
      <c r="F180" s="65">
        <v>20412</v>
      </c>
      <c r="G180" s="65">
        <v>40824</v>
      </c>
      <c r="H180" s="65">
        <v>61236</v>
      </c>
      <c r="I180" s="65">
        <v>81648</v>
      </c>
      <c r="J180" s="65">
        <v>102060</v>
      </c>
      <c r="K180" s="65">
        <v>122472</v>
      </c>
      <c r="L180" s="65">
        <v>244944</v>
      </c>
      <c r="M180" s="66"/>
    </row>
    <row r="181" spans="1:13">
      <c r="A181" s="64">
        <v>178</v>
      </c>
      <c r="B181" s="65">
        <v>6804</v>
      </c>
      <c r="C181" s="65">
        <v>10206</v>
      </c>
      <c r="D181" s="65">
        <v>13608</v>
      </c>
      <c r="E181" s="65">
        <v>17010</v>
      </c>
      <c r="F181" s="65">
        <v>20412</v>
      </c>
      <c r="G181" s="65">
        <v>40824</v>
      </c>
      <c r="H181" s="65">
        <v>61236</v>
      </c>
      <c r="I181" s="65">
        <v>81648</v>
      </c>
      <c r="J181" s="65">
        <v>102060</v>
      </c>
      <c r="K181" s="65">
        <v>122472</v>
      </c>
      <c r="L181" s="65">
        <v>244944</v>
      </c>
      <c r="M181" s="66"/>
    </row>
    <row r="182" spans="1:13">
      <c r="A182" s="64">
        <v>179</v>
      </c>
      <c r="B182" s="65">
        <v>6804</v>
      </c>
      <c r="C182" s="65">
        <v>10206</v>
      </c>
      <c r="D182" s="65">
        <v>13608</v>
      </c>
      <c r="E182" s="65">
        <v>17010</v>
      </c>
      <c r="F182" s="65">
        <v>20412</v>
      </c>
      <c r="G182" s="65">
        <v>40824</v>
      </c>
      <c r="H182" s="65">
        <v>61236</v>
      </c>
      <c r="I182" s="65">
        <v>81648</v>
      </c>
      <c r="J182" s="65">
        <v>102060</v>
      </c>
      <c r="K182" s="65">
        <v>122472</v>
      </c>
      <c r="L182" s="65">
        <v>244944</v>
      </c>
      <c r="M182" s="66"/>
    </row>
    <row r="183" spans="1:13" s="71" customFormat="1">
      <c r="A183" s="68">
        <v>180</v>
      </c>
      <c r="B183" s="69">
        <v>6804</v>
      </c>
      <c r="C183" s="69">
        <v>10206</v>
      </c>
      <c r="D183" s="69">
        <v>13608</v>
      </c>
      <c r="E183" s="69">
        <v>17010</v>
      </c>
      <c r="F183" s="69">
        <v>20412</v>
      </c>
      <c r="G183" s="69">
        <v>40824</v>
      </c>
      <c r="H183" s="69">
        <v>61236</v>
      </c>
      <c r="I183" s="69">
        <v>81648</v>
      </c>
      <c r="J183" s="69">
        <v>102060</v>
      </c>
      <c r="K183" s="69">
        <v>122472</v>
      </c>
      <c r="L183" s="69">
        <v>244944</v>
      </c>
      <c r="M183" s="70"/>
    </row>
    <row r="184" spans="1:13">
      <c r="A184" s="64">
        <v>181</v>
      </c>
      <c r="B184" s="65">
        <v>7182</v>
      </c>
      <c r="C184" s="65">
        <v>10773</v>
      </c>
      <c r="D184" s="65">
        <v>14364</v>
      </c>
      <c r="E184" s="65">
        <v>17955</v>
      </c>
      <c r="F184" s="65">
        <v>21546</v>
      </c>
      <c r="G184" s="65">
        <v>43092</v>
      </c>
      <c r="H184" s="65">
        <v>64638</v>
      </c>
      <c r="I184" s="65">
        <v>86184</v>
      </c>
      <c r="J184" s="65">
        <v>107730</v>
      </c>
      <c r="K184" s="65">
        <v>129276</v>
      </c>
      <c r="L184" s="65">
        <v>258552</v>
      </c>
      <c r="M184" s="66"/>
    </row>
    <row r="185" spans="1:13">
      <c r="A185" s="64">
        <v>182</v>
      </c>
      <c r="B185" s="65">
        <v>7182</v>
      </c>
      <c r="C185" s="65">
        <v>10773</v>
      </c>
      <c r="D185" s="65">
        <v>14364</v>
      </c>
      <c r="E185" s="65">
        <v>17955</v>
      </c>
      <c r="F185" s="65">
        <v>21546</v>
      </c>
      <c r="G185" s="65">
        <v>43092</v>
      </c>
      <c r="H185" s="65">
        <v>64638</v>
      </c>
      <c r="I185" s="65">
        <v>86184</v>
      </c>
      <c r="J185" s="65">
        <v>107730</v>
      </c>
      <c r="K185" s="65">
        <v>129276</v>
      </c>
      <c r="L185" s="65">
        <v>258552</v>
      </c>
      <c r="M185" s="66"/>
    </row>
    <row r="186" spans="1:13">
      <c r="A186" s="64">
        <v>183</v>
      </c>
      <c r="B186" s="65">
        <v>7182</v>
      </c>
      <c r="C186" s="65">
        <v>10773</v>
      </c>
      <c r="D186" s="65">
        <v>14364</v>
      </c>
      <c r="E186" s="65">
        <v>17955</v>
      </c>
      <c r="F186" s="65">
        <v>21546</v>
      </c>
      <c r="G186" s="65">
        <v>43092</v>
      </c>
      <c r="H186" s="65">
        <v>64638</v>
      </c>
      <c r="I186" s="65">
        <v>86184</v>
      </c>
      <c r="J186" s="65">
        <v>107730</v>
      </c>
      <c r="K186" s="65">
        <v>129276</v>
      </c>
      <c r="L186" s="65">
        <v>258552</v>
      </c>
      <c r="M186" s="66"/>
    </row>
    <row r="187" spans="1:13">
      <c r="A187" s="64">
        <v>184</v>
      </c>
      <c r="B187" s="65">
        <v>7182</v>
      </c>
      <c r="C187" s="65">
        <v>10773</v>
      </c>
      <c r="D187" s="65">
        <v>14364</v>
      </c>
      <c r="E187" s="65">
        <v>17955</v>
      </c>
      <c r="F187" s="65">
        <v>21546</v>
      </c>
      <c r="G187" s="65">
        <v>43092</v>
      </c>
      <c r="H187" s="65">
        <v>64638</v>
      </c>
      <c r="I187" s="65">
        <v>86184</v>
      </c>
      <c r="J187" s="65">
        <v>107730</v>
      </c>
      <c r="K187" s="65">
        <v>129276</v>
      </c>
      <c r="L187" s="65">
        <v>258552</v>
      </c>
      <c r="M187" s="66"/>
    </row>
    <row r="188" spans="1:13">
      <c r="A188" s="64">
        <v>185</v>
      </c>
      <c r="B188" s="65">
        <v>7182</v>
      </c>
      <c r="C188" s="65">
        <v>10773</v>
      </c>
      <c r="D188" s="65">
        <v>14364</v>
      </c>
      <c r="E188" s="65">
        <v>17955</v>
      </c>
      <c r="F188" s="65">
        <v>21546</v>
      </c>
      <c r="G188" s="65">
        <v>43092</v>
      </c>
      <c r="H188" s="65">
        <v>64638</v>
      </c>
      <c r="I188" s="65">
        <v>86184</v>
      </c>
      <c r="J188" s="65">
        <v>107730</v>
      </c>
      <c r="K188" s="65">
        <v>129276</v>
      </c>
      <c r="L188" s="65">
        <v>258552</v>
      </c>
      <c r="M188" s="66"/>
    </row>
    <row r="189" spans="1:13">
      <c r="A189" s="64">
        <v>186</v>
      </c>
      <c r="B189" s="65">
        <v>7182</v>
      </c>
      <c r="C189" s="65">
        <v>10773</v>
      </c>
      <c r="D189" s="65">
        <v>14364</v>
      </c>
      <c r="E189" s="65">
        <v>17955</v>
      </c>
      <c r="F189" s="65">
        <v>21546</v>
      </c>
      <c r="G189" s="65">
        <v>43092</v>
      </c>
      <c r="H189" s="65">
        <v>64638</v>
      </c>
      <c r="I189" s="65">
        <v>86184</v>
      </c>
      <c r="J189" s="65">
        <v>107730</v>
      </c>
      <c r="K189" s="65">
        <v>129276</v>
      </c>
      <c r="L189" s="65">
        <v>258552</v>
      </c>
      <c r="M189" s="66"/>
    </row>
    <row r="190" spans="1:13">
      <c r="A190" s="64">
        <v>187</v>
      </c>
      <c r="B190" s="65">
        <v>7182</v>
      </c>
      <c r="C190" s="65">
        <v>10773</v>
      </c>
      <c r="D190" s="65">
        <v>14364</v>
      </c>
      <c r="E190" s="65">
        <v>17955</v>
      </c>
      <c r="F190" s="65">
        <v>21546</v>
      </c>
      <c r="G190" s="65">
        <v>43092</v>
      </c>
      <c r="H190" s="65">
        <v>64638</v>
      </c>
      <c r="I190" s="65">
        <v>86184</v>
      </c>
      <c r="J190" s="65">
        <v>107730</v>
      </c>
      <c r="K190" s="65">
        <v>129276</v>
      </c>
      <c r="L190" s="65">
        <v>258552</v>
      </c>
      <c r="M190" s="66"/>
    </row>
    <row r="191" spans="1:13">
      <c r="A191" s="64">
        <v>188</v>
      </c>
      <c r="B191" s="65">
        <v>7182</v>
      </c>
      <c r="C191" s="65">
        <v>10773</v>
      </c>
      <c r="D191" s="65">
        <v>14364</v>
      </c>
      <c r="E191" s="65">
        <v>17955</v>
      </c>
      <c r="F191" s="65">
        <v>21546</v>
      </c>
      <c r="G191" s="65">
        <v>43092</v>
      </c>
      <c r="H191" s="65">
        <v>64638</v>
      </c>
      <c r="I191" s="65">
        <v>86184</v>
      </c>
      <c r="J191" s="65">
        <v>107730</v>
      </c>
      <c r="K191" s="65">
        <v>129276</v>
      </c>
      <c r="L191" s="65">
        <v>258552</v>
      </c>
      <c r="M191" s="66"/>
    </row>
    <row r="192" spans="1:13">
      <c r="A192" s="64">
        <v>189</v>
      </c>
      <c r="B192" s="65">
        <v>7182</v>
      </c>
      <c r="C192" s="65">
        <v>10773</v>
      </c>
      <c r="D192" s="65">
        <v>14364</v>
      </c>
      <c r="E192" s="65">
        <v>17955</v>
      </c>
      <c r="F192" s="65">
        <v>21546</v>
      </c>
      <c r="G192" s="65">
        <v>43092</v>
      </c>
      <c r="H192" s="65">
        <v>64638</v>
      </c>
      <c r="I192" s="65">
        <v>86184</v>
      </c>
      <c r="J192" s="65">
        <v>107730</v>
      </c>
      <c r="K192" s="65">
        <v>129276</v>
      </c>
      <c r="L192" s="65">
        <v>258552</v>
      </c>
      <c r="M192" s="66"/>
    </row>
    <row r="193" spans="1:13" s="71" customFormat="1">
      <c r="A193" s="68">
        <v>190</v>
      </c>
      <c r="B193" s="69">
        <v>7182</v>
      </c>
      <c r="C193" s="69">
        <v>10773</v>
      </c>
      <c r="D193" s="69">
        <v>14364</v>
      </c>
      <c r="E193" s="69">
        <v>17955</v>
      </c>
      <c r="F193" s="69">
        <v>21546</v>
      </c>
      <c r="G193" s="69">
        <v>43092</v>
      </c>
      <c r="H193" s="69">
        <v>64638</v>
      </c>
      <c r="I193" s="69">
        <v>86184</v>
      </c>
      <c r="J193" s="69">
        <v>107730</v>
      </c>
      <c r="K193" s="69">
        <v>129276</v>
      </c>
      <c r="L193" s="69">
        <v>258552</v>
      </c>
      <c r="M193" s="70"/>
    </row>
    <row r="194" spans="1:13">
      <c r="A194" s="64">
        <v>191</v>
      </c>
      <c r="B194" s="65">
        <v>7560</v>
      </c>
      <c r="C194" s="65">
        <v>11340</v>
      </c>
      <c r="D194" s="65">
        <v>15120</v>
      </c>
      <c r="E194" s="65">
        <v>18900</v>
      </c>
      <c r="F194" s="65">
        <v>22680</v>
      </c>
      <c r="G194" s="65">
        <v>45360</v>
      </c>
      <c r="H194" s="65">
        <v>68040</v>
      </c>
      <c r="I194" s="65">
        <v>90720</v>
      </c>
      <c r="J194" s="65">
        <v>113400</v>
      </c>
      <c r="K194" s="65">
        <v>136080</v>
      </c>
      <c r="L194" s="65">
        <v>272160</v>
      </c>
      <c r="M194" s="66"/>
    </row>
    <row r="195" spans="1:13">
      <c r="A195" s="64">
        <v>192</v>
      </c>
      <c r="B195" s="65">
        <v>7560</v>
      </c>
      <c r="C195" s="65">
        <v>11340</v>
      </c>
      <c r="D195" s="65">
        <v>15120</v>
      </c>
      <c r="E195" s="65">
        <v>18900</v>
      </c>
      <c r="F195" s="65">
        <v>22680</v>
      </c>
      <c r="G195" s="65">
        <v>45360</v>
      </c>
      <c r="H195" s="65">
        <v>68040</v>
      </c>
      <c r="I195" s="65">
        <v>90720</v>
      </c>
      <c r="J195" s="65">
        <v>113400</v>
      </c>
      <c r="K195" s="65">
        <v>136080</v>
      </c>
      <c r="L195" s="65">
        <v>272160</v>
      </c>
      <c r="M195" s="66"/>
    </row>
    <row r="196" spans="1:13">
      <c r="A196" s="64">
        <v>193</v>
      </c>
      <c r="B196" s="65">
        <v>7560</v>
      </c>
      <c r="C196" s="65">
        <v>11340</v>
      </c>
      <c r="D196" s="65">
        <v>15120</v>
      </c>
      <c r="E196" s="65">
        <v>18900</v>
      </c>
      <c r="F196" s="65">
        <v>22680</v>
      </c>
      <c r="G196" s="65">
        <v>45360</v>
      </c>
      <c r="H196" s="65">
        <v>68040</v>
      </c>
      <c r="I196" s="65">
        <v>90720</v>
      </c>
      <c r="J196" s="65">
        <v>113400</v>
      </c>
      <c r="K196" s="65">
        <v>136080</v>
      </c>
      <c r="L196" s="65">
        <v>272160</v>
      </c>
      <c r="M196" s="66"/>
    </row>
    <row r="197" spans="1:13">
      <c r="A197" s="64">
        <v>194</v>
      </c>
      <c r="B197" s="65">
        <v>7560</v>
      </c>
      <c r="C197" s="65">
        <v>11340</v>
      </c>
      <c r="D197" s="65">
        <v>15120</v>
      </c>
      <c r="E197" s="65">
        <v>18900</v>
      </c>
      <c r="F197" s="65">
        <v>22680</v>
      </c>
      <c r="G197" s="65">
        <v>45360</v>
      </c>
      <c r="H197" s="65">
        <v>68040</v>
      </c>
      <c r="I197" s="65">
        <v>90720</v>
      </c>
      <c r="J197" s="65">
        <v>113400</v>
      </c>
      <c r="K197" s="65">
        <v>136080</v>
      </c>
      <c r="L197" s="65">
        <v>272160</v>
      </c>
      <c r="M197" s="66"/>
    </row>
    <row r="198" spans="1:13">
      <c r="A198" s="64">
        <v>195</v>
      </c>
      <c r="B198" s="65">
        <v>7560</v>
      </c>
      <c r="C198" s="65">
        <v>11340</v>
      </c>
      <c r="D198" s="65">
        <v>15120</v>
      </c>
      <c r="E198" s="65">
        <v>18900</v>
      </c>
      <c r="F198" s="65">
        <v>22680</v>
      </c>
      <c r="G198" s="65">
        <v>45360</v>
      </c>
      <c r="H198" s="65">
        <v>68040</v>
      </c>
      <c r="I198" s="65">
        <v>90720</v>
      </c>
      <c r="J198" s="65">
        <v>113400</v>
      </c>
      <c r="K198" s="65">
        <v>136080</v>
      </c>
      <c r="L198" s="65">
        <v>272160</v>
      </c>
      <c r="M198" s="66"/>
    </row>
    <row r="199" spans="1:13">
      <c r="A199" s="64">
        <v>196</v>
      </c>
      <c r="B199" s="65">
        <v>7560</v>
      </c>
      <c r="C199" s="65">
        <v>11340</v>
      </c>
      <c r="D199" s="65">
        <v>15120</v>
      </c>
      <c r="E199" s="65">
        <v>18900</v>
      </c>
      <c r="F199" s="65">
        <v>22680</v>
      </c>
      <c r="G199" s="65">
        <v>45360</v>
      </c>
      <c r="H199" s="65">
        <v>68040</v>
      </c>
      <c r="I199" s="65">
        <v>90720</v>
      </c>
      <c r="J199" s="65">
        <v>113400</v>
      </c>
      <c r="K199" s="65">
        <v>136080</v>
      </c>
      <c r="L199" s="65">
        <v>272160</v>
      </c>
      <c r="M199" s="66"/>
    </row>
    <row r="200" spans="1:13">
      <c r="A200" s="64">
        <v>197</v>
      </c>
      <c r="B200" s="65">
        <v>7560</v>
      </c>
      <c r="C200" s="65">
        <v>11340</v>
      </c>
      <c r="D200" s="65">
        <v>15120</v>
      </c>
      <c r="E200" s="65">
        <v>18900</v>
      </c>
      <c r="F200" s="65">
        <v>22680</v>
      </c>
      <c r="G200" s="65">
        <v>45360</v>
      </c>
      <c r="H200" s="65">
        <v>68040</v>
      </c>
      <c r="I200" s="65">
        <v>90720</v>
      </c>
      <c r="J200" s="65">
        <v>113400</v>
      </c>
      <c r="K200" s="65">
        <v>136080</v>
      </c>
      <c r="L200" s="65">
        <v>272160</v>
      </c>
      <c r="M200" s="66"/>
    </row>
    <row r="201" spans="1:13">
      <c r="A201" s="64">
        <v>198</v>
      </c>
      <c r="B201" s="65">
        <v>7560</v>
      </c>
      <c r="C201" s="65">
        <v>11340</v>
      </c>
      <c r="D201" s="65">
        <v>15120</v>
      </c>
      <c r="E201" s="65">
        <v>18900</v>
      </c>
      <c r="F201" s="65">
        <v>22680</v>
      </c>
      <c r="G201" s="65">
        <v>45360</v>
      </c>
      <c r="H201" s="65">
        <v>68040</v>
      </c>
      <c r="I201" s="65">
        <v>90720</v>
      </c>
      <c r="J201" s="65">
        <v>113400</v>
      </c>
      <c r="K201" s="65">
        <v>136080</v>
      </c>
      <c r="L201" s="65">
        <v>272160</v>
      </c>
      <c r="M201" s="66"/>
    </row>
    <row r="202" spans="1:13">
      <c r="A202" s="64">
        <v>199</v>
      </c>
      <c r="B202" s="65">
        <v>7560</v>
      </c>
      <c r="C202" s="65">
        <v>11340</v>
      </c>
      <c r="D202" s="65">
        <v>15120</v>
      </c>
      <c r="E202" s="65">
        <v>18900</v>
      </c>
      <c r="F202" s="65">
        <v>22680</v>
      </c>
      <c r="G202" s="65">
        <v>45360</v>
      </c>
      <c r="H202" s="65">
        <v>68040</v>
      </c>
      <c r="I202" s="65">
        <v>90720</v>
      </c>
      <c r="J202" s="65">
        <v>113400</v>
      </c>
      <c r="K202" s="65">
        <v>136080</v>
      </c>
      <c r="L202" s="65">
        <v>272160</v>
      </c>
      <c r="M202" s="66"/>
    </row>
    <row r="203" spans="1:13" s="71" customFormat="1">
      <c r="A203" s="68">
        <v>200</v>
      </c>
      <c r="B203" s="69">
        <v>7560</v>
      </c>
      <c r="C203" s="69">
        <v>11340</v>
      </c>
      <c r="D203" s="69">
        <v>15120</v>
      </c>
      <c r="E203" s="69">
        <v>18900</v>
      </c>
      <c r="F203" s="69">
        <v>22680</v>
      </c>
      <c r="G203" s="69">
        <v>45360</v>
      </c>
      <c r="H203" s="69">
        <v>68040</v>
      </c>
      <c r="I203" s="69">
        <v>90720</v>
      </c>
      <c r="J203" s="69">
        <v>113400</v>
      </c>
      <c r="K203" s="69">
        <v>136080</v>
      </c>
      <c r="L203" s="69">
        <v>272160</v>
      </c>
      <c r="M203" s="70"/>
    </row>
    <row r="204" spans="1:13" s="71" customFormat="1">
      <c r="A204" s="64">
        <v>201</v>
      </c>
      <c r="B204" s="65">
        <v>7938</v>
      </c>
      <c r="C204" s="65">
        <v>11907</v>
      </c>
      <c r="D204" s="65">
        <v>15876</v>
      </c>
      <c r="E204" s="65">
        <v>19845</v>
      </c>
      <c r="F204" s="65">
        <v>23814</v>
      </c>
      <c r="G204" s="65">
        <v>47628</v>
      </c>
      <c r="H204" s="65">
        <v>71442</v>
      </c>
      <c r="I204" s="65">
        <v>95256</v>
      </c>
      <c r="J204" s="65">
        <v>119070</v>
      </c>
      <c r="K204" s="65">
        <v>142884</v>
      </c>
      <c r="L204" s="65">
        <v>285768</v>
      </c>
      <c r="M204" s="70"/>
    </row>
    <row r="205" spans="1:13" s="71" customFormat="1">
      <c r="A205" s="64">
        <v>202</v>
      </c>
      <c r="B205" s="65">
        <v>7938</v>
      </c>
      <c r="C205" s="65">
        <v>11907</v>
      </c>
      <c r="D205" s="65">
        <v>15876</v>
      </c>
      <c r="E205" s="65">
        <v>19845</v>
      </c>
      <c r="F205" s="65">
        <v>23814</v>
      </c>
      <c r="G205" s="65">
        <v>47628</v>
      </c>
      <c r="H205" s="65">
        <v>71442</v>
      </c>
      <c r="I205" s="65">
        <v>95256</v>
      </c>
      <c r="J205" s="65">
        <v>119070</v>
      </c>
      <c r="K205" s="65">
        <v>142884</v>
      </c>
      <c r="L205" s="65">
        <v>285768</v>
      </c>
      <c r="M205" s="70"/>
    </row>
    <row r="206" spans="1:13" s="71" customFormat="1">
      <c r="A206" s="64">
        <v>203</v>
      </c>
      <c r="B206" s="65">
        <v>7938</v>
      </c>
      <c r="C206" s="65">
        <v>11907</v>
      </c>
      <c r="D206" s="65">
        <v>15876</v>
      </c>
      <c r="E206" s="65">
        <v>19845</v>
      </c>
      <c r="F206" s="65">
        <v>23814</v>
      </c>
      <c r="G206" s="65">
        <v>47628</v>
      </c>
      <c r="H206" s="65">
        <v>71442</v>
      </c>
      <c r="I206" s="65">
        <v>95256</v>
      </c>
      <c r="J206" s="65">
        <v>119070</v>
      </c>
      <c r="K206" s="65">
        <v>142884</v>
      </c>
      <c r="L206" s="65">
        <v>285768</v>
      </c>
      <c r="M206" s="70"/>
    </row>
    <row r="207" spans="1:13" s="71" customFormat="1">
      <c r="A207" s="64">
        <v>204</v>
      </c>
      <c r="B207" s="65">
        <v>7938</v>
      </c>
      <c r="C207" s="65">
        <v>11907</v>
      </c>
      <c r="D207" s="65">
        <v>15876</v>
      </c>
      <c r="E207" s="65">
        <v>19845</v>
      </c>
      <c r="F207" s="65">
        <v>23814</v>
      </c>
      <c r="G207" s="65">
        <v>47628</v>
      </c>
      <c r="H207" s="65">
        <v>71442</v>
      </c>
      <c r="I207" s="65">
        <v>95256</v>
      </c>
      <c r="J207" s="65">
        <v>119070</v>
      </c>
      <c r="K207" s="65">
        <v>142884</v>
      </c>
      <c r="L207" s="65">
        <v>285768</v>
      </c>
      <c r="M207" s="70"/>
    </row>
    <row r="208" spans="1:13" s="71" customFormat="1">
      <c r="A208" s="64">
        <v>205</v>
      </c>
      <c r="B208" s="65">
        <v>7938</v>
      </c>
      <c r="C208" s="65">
        <v>11907</v>
      </c>
      <c r="D208" s="65">
        <v>15876</v>
      </c>
      <c r="E208" s="65">
        <v>19845</v>
      </c>
      <c r="F208" s="65">
        <v>23814</v>
      </c>
      <c r="G208" s="65">
        <v>47628</v>
      </c>
      <c r="H208" s="65">
        <v>71442</v>
      </c>
      <c r="I208" s="65">
        <v>95256</v>
      </c>
      <c r="J208" s="65">
        <v>119070</v>
      </c>
      <c r="K208" s="65">
        <v>142884</v>
      </c>
      <c r="L208" s="65">
        <v>285768</v>
      </c>
      <c r="M208" s="70"/>
    </row>
    <row r="209" spans="1:13" s="71" customFormat="1">
      <c r="A209" s="64">
        <v>206</v>
      </c>
      <c r="B209" s="65">
        <v>7938</v>
      </c>
      <c r="C209" s="65">
        <v>11907</v>
      </c>
      <c r="D209" s="65">
        <v>15876</v>
      </c>
      <c r="E209" s="65">
        <v>19845</v>
      </c>
      <c r="F209" s="65">
        <v>23814</v>
      </c>
      <c r="G209" s="65">
        <v>47628</v>
      </c>
      <c r="H209" s="65">
        <v>71442</v>
      </c>
      <c r="I209" s="65">
        <v>95256</v>
      </c>
      <c r="J209" s="65">
        <v>119070</v>
      </c>
      <c r="K209" s="65">
        <v>142884</v>
      </c>
      <c r="L209" s="65">
        <v>285768</v>
      </c>
      <c r="M209" s="70"/>
    </row>
    <row r="210" spans="1:13" s="71" customFormat="1">
      <c r="A210" s="64">
        <v>207</v>
      </c>
      <c r="B210" s="65">
        <v>7938</v>
      </c>
      <c r="C210" s="65">
        <v>11907</v>
      </c>
      <c r="D210" s="65">
        <v>15876</v>
      </c>
      <c r="E210" s="65">
        <v>19845</v>
      </c>
      <c r="F210" s="65">
        <v>23814</v>
      </c>
      <c r="G210" s="65">
        <v>47628</v>
      </c>
      <c r="H210" s="65">
        <v>71442</v>
      </c>
      <c r="I210" s="65">
        <v>95256</v>
      </c>
      <c r="J210" s="65">
        <v>119070</v>
      </c>
      <c r="K210" s="65">
        <v>142884</v>
      </c>
      <c r="L210" s="65">
        <v>285768</v>
      </c>
      <c r="M210" s="70"/>
    </row>
    <row r="211" spans="1:13" s="71" customFormat="1">
      <c r="A211" s="64">
        <v>208</v>
      </c>
      <c r="B211" s="65">
        <v>7938</v>
      </c>
      <c r="C211" s="65">
        <v>11907</v>
      </c>
      <c r="D211" s="65">
        <v>15876</v>
      </c>
      <c r="E211" s="65">
        <v>19845</v>
      </c>
      <c r="F211" s="65">
        <v>23814</v>
      </c>
      <c r="G211" s="65">
        <v>47628</v>
      </c>
      <c r="H211" s="65">
        <v>71442</v>
      </c>
      <c r="I211" s="65">
        <v>95256</v>
      </c>
      <c r="J211" s="65">
        <v>119070</v>
      </c>
      <c r="K211" s="65">
        <v>142884</v>
      </c>
      <c r="L211" s="65">
        <v>285768</v>
      </c>
      <c r="M211" s="70"/>
    </row>
    <row r="212" spans="1:13" s="71" customFormat="1">
      <c r="A212" s="64">
        <v>209</v>
      </c>
      <c r="B212" s="65">
        <v>7938</v>
      </c>
      <c r="C212" s="65">
        <v>11907</v>
      </c>
      <c r="D212" s="65">
        <v>15876</v>
      </c>
      <c r="E212" s="65">
        <v>19845</v>
      </c>
      <c r="F212" s="65">
        <v>23814</v>
      </c>
      <c r="G212" s="65">
        <v>47628</v>
      </c>
      <c r="H212" s="65">
        <v>71442</v>
      </c>
      <c r="I212" s="65">
        <v>95256</v>
      </c>
      <c r="J212" s="65">
        <v>119070</v>
      </c>
      <c r="K212" s="65">
        <v>142884</v>
      </c>
      <c r="L212" s="65">
        <v>285768</v>
      </c>
      <c r="M212" s="70"/>
    </row>
    <row r="213" spans="1:13" s="71" customFormat="1">
      <c r="A213" s="68">
        <v>210</v>
      </c>
      <c r="B213" s="69">
        <v>7938</v>
      </c>
      <c r="C213" s="69">
        <v>11907</v>
      </c>
      <c r="D213" s="69">
        <v>15876</v>
      </c>
      <c r="E213" s="69">
        <v>19845</v>
      </c>
      <c r="F213" s="69">
        <v>23814</v>
      </c>
      <c r="G213" s="69">
        <v>47628</v>
      </c>
      <c r="H213" s="69">
        <v>71442</v>
      </c>
      <c r="I213" s="69">
        <v>95256</v>
      </c>
      <c r="J213" s="69">
        <v>119070</v>
      </c>
      <c r="K213" s="69">
        <v>142884</v>
      </c>
      <c r="L213" s="69">
        <v>285768</v>
      </c>
      <c r="M213" s="70"/>
    </row>
    <row r="214" spans="1:13" s="71" customFormat="1">
      <c r="A214" s="64">
        <v>211</v>
      </c>
      <c r="B214" s="65">
        <v>8316</v>
      </c>
      <c r="C214" s="65">
        <v>12474</v>
      </c>
      <c r="D214" s="65">
        <v>16632</v>
      </c>
      <c r="E214" s="65">
        <v>20790</v>
      </c>
      <c r="F214" s="65">
        <v>24948</v>
      </c>
      <c r="G214" s="65">
        <v>49896</v>
      </c>
      <c r="H214" s="65">
        <v>74844</v>
      </c>
      <c r="I214" s="65">
        <v>99792</v>
      </c>
      <c r="J214" s="65">
        <v>124740</v>
      </c>
      <c r="K214" s="65">
        <v>149688</v>
      </c>
      <c r="L214" s="65">
        <v>299376</v>
      </c>
      <c r="M214" s="70"/>
    </row>
    <row r="215" spans="1:13" s="71" customFormat="1">
      <c r="A215" s="64">
        <v>212</v>
      </c>
      <c r="B215" s="65">
        <v>8316</v>
      </c>
      <c r="C215" s="65">
        <v>12474</v>
      </c>
      <c r="D215" s="65">
        <v>16632</v>
      </c>
      <c r="E215" s="65">
        <v>20790</v>
      </c>
      <c r="F215" s="65">
        <v>24948</v>
      </c>
      <c r="G215" s="65">
        <v>49896</v>
      </c>
      <c r="H215" s="65">
        <v>74844</v>
      </c>
      <c r="I215" s="65">
        <v>99792</v>
      </c>
      <c r="J215" s="65">
        <v>124740</v>
      </c>
      <c r="K215" s="65">
        <v>149688</v>
      </c>
      <c r="L215" s="65">
        <v>299376</v>
      </c>
      <c r="M215" s="70"/>
    </row>
    <row r="216" spans="1:13" s="71" customFormat="1">
      <c r="A216" s="64">
        <v>213</v>
      </c>
      <c r="B216" s="65">
        <v>8316</v>
      </c>
      <c r="C216" s="65">
        <v>12474</v>
      </c>
      <c r="D216" s="65">
        <v>16632</v>
      </c>
      <c r="E216" s="65">
        <v>20790</v>
      </c>
      <c r="F216" s="65">
        <v>24948</v>
      </c>
      <c r="G216" s="65">
        <v>49896</v>
      </c>
      <c r="H216" s="65">
        <v>74844</v>
      </c>
      <c r="I216" s="65">
        <v>99792</v>
      </c>
      <c r="J216" s="65">
        <v>124740</v>
      </c>
      <c r="K216" s="65">
        <v>149688</v>
      </c>
      <c r="L216" s="65">
        <v>299376</v>
      </c>
      <c r="M216" s="70"/>
    </row>
    <row r="217" spans="1:13" s="71" customFormat="1">
      <c r="A217" s="64">
        <v>214</v>
      </c>
      <c r="B217" s="65">
        <v>8316</v>
      </c>
      <c r="C217" s="65">
        <v>12474</v>
      </c>
      <c r="D217" s="65">
        <v>16632</v>
      </c>
      <c r="E217" s="65">
        <v>20790</v>
      </c>
      <c r="F217" s="65">
        <v>24948</v>
      </c>
      <c r="G217" s="65">
        <v>49896</v>
      </c>
      <c r="H217" s="65">
        <v>74844</v>
      </c>
      <c r="I217" s="65">
        <v>99792</v>
      </c>
      <c r="J217" s="65">
        <v>124740</v>
      </c>
      <c r="K217" s="65">
        <v>149688</v>
      </c>
      <c r="L217" s="65">
        <v>299376</v>
      </c>
      <c r="M217" s="70"/>
    </row>
    <row r="218" spans="1:13" s="71" customFormat="1">
      <c r="A218" s="64">
        <v>215</v>
      </c>
      <c r="B218" s="65">
        <v>8316</v>
      </c>
      <c r="C218" s="65">
        <v>12474</v>
      </c>
      <c r="D218" s="65">
        <v>16632</v>
      </c>
      <c r="E218" s="65">
        <v>20790</v>
      </c>
      <c r="F218" s="65">
        <v>24948</v>
      </c>
      <c r="G218" s="65">
        <v>49896</v>
      </c>
      <c r="H218" s="65">
        <v>74844</v>
      </c>
      <c r="I218" s="65">
        <v>99792</v>
      </c>
      <c r="J218" s="65">
        <v>124740</v>
      </c>
      <c r="K218" s="65">
        <v>149688</v>
      </c>
      <c r="L218" s="65">
        <v>299376</v>
      </c>
      <c r="M218" s="70"/>
    </row>
    <row r="219" spans="1:13" ht="15.75" customHeight="1">
      <c r="A219" s="59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</row>
    <row r="220" spans="1:13" s="52" customFormat="1" ht="1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</row>
    <row r="221" spans="1:13" s="52" customFormat="1" ht="15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</row>
    <row r="222" spans="1:13" s="52" customFormat="1" ht="15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</row>
    <row r="223" spans="1:13" s="52" customFormat="1" ht="15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</row>
    <row r="224" spans="1:13" s="52" customFormat="1" ht="15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</row>
    <row r="225" spans="1:12" s="52" customFormat="1" ht="15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</row>
    <row r="226" spans="1:12" s="52" customFormat="1" ht="15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</row>
    <row r="227" spans="1:12" s="52" customFormat="1" ht="15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</row>
    <row r="228" spans="1:12" s="52" customFormat="1" ht="15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</row>
    <row r="229" spans="1:12" s="52" customFormat="1" ht="15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</row>
    <row r="230" spans="1:12" s="52" customFormat="1" ht="15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</row>
    <row r="231" spans="1:12" s="52" customFormat="1" ht="15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</row>
    <row r="232" spans="1:12" s="52" customFormat="1" ht="15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</row>
    <row r="233" spans="1:12" s="52" customFormat="1" ht="15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</row>
    <row r="234" spans="1:12" s="52" customFormat="1" ht="15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</row>
    <row r="235" spans="1:12" s="52" customFormat="1" ht="15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</row>
    <row r="236" spans="1:12" s="52" customFormat="1" ht="15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</row>
    <row r="237" spans="1:12" s="52" customFormat="1" ht="15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</row>
  </sheetData>
  <mergeCells count="6">
    <mergeCell ref="A2:L2"/>
    <mergeCell ref="A3:L3"/>
    <mergeCell ref="A4:M4"/>
    <mergeCell ref="A5:L5"/>
    <mergeCell ref="A6:A7"/>
    <mergeCell ref="B6:L6"/>
  </mergeCells>
  <pageMargins left="0.39370078740157483" right="0.39370078740157483" top="0.39370078740157483" bottom="0.39370078740157483" header="0.31496062992125984" footer="0.31496062992125984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24"/>
  <sheetViews>
    <sheetView view="pageBreakPreview" zoomScale="90" zoomScaleNormal="100" zoomScaleSheetLayoutView="90" workbookViewId="0">
      <selection activeCell="I11" sqref="I11"/>
    </sheetView>
  </sheetViews>
  <sheetFormatPr defaultRowHeight="15"/>
  <cols>
    <col min="1" max="1" width="10.28515625" style="61" customWidth="1"/>
    <col min="2" max="3" width="10.7109375" style="61" customWidth="1"/>
    <col min="4" max="4" width="12" style="61" customWidth="1"/>
    <col min="5" max="10" width="10.7109375" style="61" customWidth="1"/>
    <col min="11" max="11" width="13" style="61" customWidth="1"/>
    <col min="12" max="12" width="14.5703125" style="61" customWidth="1"/>
    <col min="13" max="18" width="0" style="52" hidden="1" customWidth="1"/>
    <col min="19" max="256" width="9.140625" style="52"/>
    <col min="257" max="257" width="10.28515625" style="52" customWidth="1"/>
    <col min="258" max="259" width="10.7109375" style="52" customWidth="1"/>
    <col min="260" max="260" width="12" style="52" customWidth="1"/>
    <col min="261" max="266" width="10.7109375" style="52" customWidth="1"/>
    <col min="267" max="267" width="13" style="52" customWidth="1"/>
    <col min="268" max="268" width="14.5703125" style="52" customWidth="1"/>
    <col min="269" max="274" width="0" style="52" hidden="1" customWidth="1"/>
    <col min="275" max="512" width="9.140625" style="52"/>
    <col min="513" max="513" width="10.28515625" style="52" customWidth="1"/>
    <col min="514" max="515" width="10.7109375" style="52" customWidth="1"/>
    <col min="516" max="516" width="12" style="52" customWidth="1"/>
    <col min="517" max="522" width="10.7109375" style="52" customWidth="1"/>
    <col min="523" max="523" width="13" style="52" customWidth="1"/>
    <col min="524" max="524" width="14.5703125" style="52" customWidth="1"/>
    <col min="525" max="530" width="0" style="52" hidden="1" customWidth="1"/>
    <col min="531" max="768" width="9.140625" style="52"/>
    <col min="769" max="769" width="10.28515625" style="52" customWidth="1"/>
    <col min="770" max="771" width="10.7109375" style="52" customWidth="1"/>
    <col min="772" max="772" width="12" style="52" customWidth="1"/>
    <col min="773" max="778" width="10.7109375" style="52" customWidth="1"/>
    <col min="779" max="779" width="13" style="52" customWidth="1"/>
    <col min="780" max="780" width="14.5703125" style="52" customWidth="1"/>
    <col min="781" max="786" width="0" style="52" hidden="1" customWidth="1"/>
    <col min="787" max="1024" width="9.140625" style="52"/>
    <col min="1025" max="1025" width="10.28515625" style="52" customWidth="1"/>
    <col min="1026" max="1027" width="10.7109375" style="52" customWidth="1"/>
    <col min="1028" max="1028" width="12" style="52" customWidth="1"/>
    <col min="1029" max="1034" width="10.7109375" style="52" customWidth="1"/>
    <col min="1035" max="1035" width="13" style="52" customWidth="1"/>
    <col min="1036" max="1036" width="14.5703125" style="52" customWidth="1"/>
    <col min="1037" max="1042" width="0" style="52" hidden="1" customWidth="1"/>
    <col min="1043" max="1280" width="9.140625" style="52"/>
    <col min="1281" max="1281" width="10.28515625" style="52" customWidth="1"/>
    <col min="1282" max="1283" width="10.7109375" style="52" customWidth="1"/>
    <col min="1284" max="1284" width="12" style="52" customWidth="1"/>
    <col min="1285" max="1290" width="10.7109375" style="52" customWidth="1"/>
    <col min="1291" max="1291" width="13" style="52" customWidth="1"/>
    <col min="1292" max="1292" width="14.5703125" style="52" customWidth="1"/>
    <col min="1293" max="1298" width="0" style="52" hidden="1" customWidth="1"/>
    <col min="1299" max="1536" width="9.140625" style="52"/>
    <col min="1537" max="1537" width="10.28515625" style="52" customWidth="1"/>
    <col min="1538" max="1539" width="10.7109375" style="52" customWidth="1"/>
    <col min="1540" max="1540" width="12" style="52" customWidth="1"/>
    <col min="1541" max="1546" width="10.7109375" style="52" customWidth="1"/>
    <col min="1547" max="1547" width="13" style="52" customWidth="1"/>
    <col min="1548" max="1548" width="14.5703125" style="52" customWidth="1"/>
    <col min="1549" max="1554" width="0" style="52" hidden="1" customWidth="1"/>
    <col min="1555" max="1792" width="9.140625" style="52"/>
    <col min="1793" max="1793" width="10.28515625" style="52" customWidth="1"/>
    <col min="1794" max="1795" width="10.7109375" style="52" customWidth="1"/>
    <col min="1796" max="1796" width="12" style="52" customWidth="1"/>
    <col min="1797" max="1802" width="10.7109375" style="52" customWidth="1"/>
    <col min="1803" max="1803" width="13" style="52" customWidth="1"/>
    <col min="1804" max="1804" width="14.5703125" style="52" customWidth="1"/>
    <col min="1805" max="1810" width="0" style="52" hidden="1" customWidth="1"/>
    <col min="1811" max="2048" width="9.140625" style="52"/>
    <col min="2049" max="2049" width="10.28515625" style="52" customWidth="1"/>
    <col min="2050" max="2051" width="10.7109375" style="52" customWidth="1"/>
    <col min="2052" max="2052" width="12" style="52" customWidth="1"/>
    <col min="2053" max="2058" width="10.7109375" style="52" customWidth="1"/>
    <col min="2059" max="2059" width="13" style="52" customWidth="1"/>
    <col min="2060" max="2060" width="14.5703125" style="52" customWidth="1"/>
    <col min="2061" max="2066" width="0" style="52" hidden="1" customWidth="1"/>
    <col min="2067" max="2304" width="9.140625" style="52"/>
    <col min="2305" max="2305" width="10.28515625" style="52" customWidth="1"/>
    <col min="2306" max="2307" width="10.7109375" style="52" customWidth="1"/>
    <col min="2308" max="2308" width="12" style="52" customWidth="1"/>
    <col min="2309" max="2314" width="10.7109375" style="52" customWidth="1"/>
    <col min="2315" max="2315" width="13" style="52" customWidth="1"/>
    <col min="2316" max="2316" width="14.5703125" style="52" customWidth="1"/>
    <col min="2317" max="2322" width="0" style="52" hidden="1" customWidth="1"/>
    <col min="2323" max="2560" width="9.140625" style="52"/>
    <col min="2561" max="2561" width="10.28515625" style="52" customWidth="1"/>
    <col min="2562" max="2563" width="10.7109375" style="52" customWidth="1"/>
    <col min="2564" max="2564" width="12" style="52" customWidth="1"/>
    <col min="2565" max="2570" width="10.7109375" style="52" customWidth="1"/>
    <col min="2571" max="2571" width="13" style="52" customWidth="1"/>
    <col min="2572" max="2572" width="14.5703125" style="52" customWidth="1"/>
    <col min="2573" max="2578" width="0" style="52" hidden="1" customWidth="1"/>
    <col min="2579" max="2816" width="9.140625" style="52"/>
    <col min="2817" max="2817" width="10.28515625" style="52" customWidth="1"/>
    <col min="2818" max="2819" width="10.7109375" style="52" customWidth="1"/>
    <col min="2820" max="2820" width="12" style="52" customWidth="1"/>
    <col min="2821" max="2826" width="10.7109375" style="52" customWidth="1"/>
    <col min="2827" max="2827" width="13" style="52" customWidth="1"/>
    <col min="2828" max="2828" width="14.5703125" style="52" customWidth="1"/>
    <col min="2829" max="2834" width="0" style="52" hidden="1" customWidth="1"/>
    <col min="2835" max="3072" width="9.140625" style="52"/>
    <col min="3073" max="3073" width="10.28515625" style="52" customWidth="1"/>
    <col min="3074" max="3075" width="10.7109375" style="52" customWidth="1"/>
    <col min="3076" max="3076" width="12" style="52" customWidth="1"/>
    <col min="3077" max="3082" width="10.7109375" style="52" customWidth="1"/>
    <col min="3083" max="3083" width="13" style="52" customWidth="1"/>
    <col min="3084" max="3084" width="14.5703125" style="52" customWidth="1"/>
    <col min="3085" max="3090" width="0" style="52" hidden="1" customWidth="1"/>
    <col min="3091" max="3328" width="9.140625" style="52"/>
    <col min="3329" max="3329" width="10.28515625" style="52" customWidth="1"/>
    <col min="3330" max="3331" width="10.7109375" style="52" customWidth="1"/>
    <col min="3332" max="3332" width="12" style="52" customWidth="1"/>
    <col min="3333" max="3338" width="10.7109375" style="52" customWidth="1"/>
    <col min="3339" max="3339" width="13" style="52" customWidth="1"/>
    <col min="3340" max="3340" width="14.5703125" style="52" customWidth="1"/>
    <col min="3341" max="3346" width="0" style="52" hidden="1" customWidth="1"/>
    <col min="3347" max="3584" width="9.140625" style="52"/>
    <col min="3585" max="3585" width="10.28515625" style="52" customWidth="1"/>
    <col min="3586" max="3587" width="10.7109375" style="52" customWidth="1"/>
    <col min="3588" max="3588" width="12" style="52" customWidth="1"/>
    <col min="3589" max="3594" width="10.7109375" style="52" customWidth="1"/>
    <col min="3595" max="3595" width="13" style="52" customWidth="1"/>
    <col min="3596" max="3596" width="14.5703125" style="52" customWidth="1"/>
    <col min="3597" max="3602" width="0" style="52" hidden="1" customWidth="1"/>
    <col min="3603" max="3840" width="9.140625" style="52"/>
    <col min="3841" max="3841" width="10.28515625" style="52" customWidth="1"/>
    <col min="3842" max="3843" width="10.7109375" style="52" customWidth="1"/>
    <col min="3844" max="3844" width="12" style="52" customWidth="1"/>
    <col min="3845" max="3850" width="10.7109375" style="52" customWidth="1"/>
    <col min="3851" max="3851" width="13" style="52" customWidth="1"/>
    <col min="3852" max="3852" width="14.5703125" style="52" customWidth="1"/>
    <col min="3853" max="3858" width="0" style="52" hidden="1" customWidth="1"/>
    <col min="3859" max="4096" width="9.140625" style="52"/>
    <col min="4097" max="4097" width="10.28515625" style="52" customWidth="1"/>
    <col min="4098" max="4099" width="10.7109375" style="52" customWidth="1"/>
    <col min="4100" max="4100" width="12" style="52" customWidth="1"/>
    <col min="4101" max="4106" width="10.7109375" style="52" customWidth="1"/>
    <col min="4107" max="4107" width="13" style="52" customWidth="1"/>
    <col min="4108" max="4108" width="14.5703125" style="52" customWidth="1"/>
    <col min="4109" max="4114" width="0" style="52" hidden="1" customWidth="1"/>
    <col min="4115" max="4352" width="9.140625" style="52"/>
    <col min="4353" max="4353" width="10.28515625" style="52" customWidth="1"/>
    <col min="4354" max="4355" width="10.7109375" style="52" customWidth="1"/>
    <col min="4356" max="4356" width="12" style="52" customWidth="1"/>
    <col min="4357" max="4362" width="10.7109375" style="52" customWidth="1"/>
    <col min="4363" max="4363" width="13" style="52" customWidth="1"/>
    <col min="4364" max="4364" width="14.5703125" style="52" customWidth="1"/>
    <col min="4365" max="4370" width="0" style="52" hidden="1" customWidth="1"/>
    <col min="4371" max="4608" width="9.140625" style="52"/>
    <col min="4609" max="4609" width="10.28515625" style="52" customWidth="1"/>
    <col min="4610" max="4611" width="10.7109375" style="52" customWidth="1"/>
    <col min="4612" max="4612" width="12" style="52" customWidth="1"/>
    <col min="4613" max="4618" width="10.7109375" style="52" customWidth="1"/>
    <col min="4619" max="4619" width="13" style="52" customWidth="1"/>
    <col min="4620" max="4620" width="14.5703125" style="52" customWidth="1"/>
    <col min="4621" max="4626" width="0" style="52" hidden="1" customWidth="1"/>
    <col min="4627" max="4864" width="9.140625" style="52"/>
    <col min="4865" max="4865" width="10.28515625" style="52" customWidth="1"/>
    <col min="4866" max="4867" width="10.7109375" style="52" customWidth="1"/>
    <col min="4868" max="4868" width="12" style="52" customWidth="1"/>
    <col min="4869" max="4874" width="10.7109375" style="52" customWidth="1"/>
    <col min="4875" max="4875" width="13" style="52" customWidth="1"/>
    <col min="4876" max="4876" width="14.5703125" style="52" customWidth="1"/>
    <col min="4877" max="4882" width="0" style="52" hidden="1" customWidth="1"/>
    <col min="4883" max="5120" width="9.140625" style="52"/>
    <col min="5121" max="5121" width="10.28515625" style="52" customWidth="1"/>
    <col min="5122" max="5123" width="10.7109375" style="52" customWidth="1"/>
    <col min="5124" max="5124" width="12" style="52" customWidth="1"/>
    <col min="5125" max="5130" width="10.7109375" style="52" customWidth="1"/>
    <col min="5131" max="5131" width="13" style="52" customWidth="1"/>
    <col min="5132" max="5132" width="14.5703125" style="52" customWidth="1"/>
    <col min="5133" max="5138" width="0" style="52" hidden="1" customWidth="1"/>
    <col min="5139" max="5376" width="9.140625" style="52"/>
    <col min="5377" max="5377" width="10.28515625" style="52" customWidth="1"/>
    <col min="5378" max="5379" width="10.7109375" style="52" customWidth="1"/>
    <col min="5380" max="5380" width="12" style="52" customWidth="1"/>
    <col min="5381" max="5386" width="10.7109375" style="52" customWidth="1"/>
    <col min="5387" max="5387" width="13" style="52" customWidth="1"/>
    <col min="5388" max="5388" width="14.5703125" style="52" customWidth="1"/>
    <col min="5389" max="5394" width="0" style="52" hidden="1" customWidth="1"/>
    <col min="5395" max="5632" width="9.140625" style="52"/>
    <col min="5633" max="5633" width="10.28515625" style="52" customWidth="1"/>
    <col min="5634" max="5635" width="10.7109375" style="52" customWidth="1"/>
    <col min="5636" max="5636" width="12" style="52" customWidth="1"/>
    <col min="5637" max="5642" width="10.7109375" style="52" customWidth="1"/>
    <col min="5643" max="5643" width="13" style="52" customWidth="1"/>
    <col min="5644" max="5644" width="14.5703125" style="52" customWidth="1"/>
    <col min="5645" max="5650" width="0" style="52" hidden="1" customWidth="1"/>
    <col min="5651" max="5888" width="9.140625" style="52"/>
    <col min="5889" max="5889" width="10.28515625" style="52" customWidth="1"/>
    <col min="5890" max="5891" width="10.7109375" style="52" customWidth="1"/>
    <col min="5892" max="5892" width="12" style="52" customWidth="1"/>
    <col min="5893" max="5898" width="10.7109375" style="52" customWidth="1"/>
    <col min="5899" max="5899" width="13" style="52" customWidth="1"/>
    <col min="5900" max="5900" width="14.5703125" style="52" customWidth="1"/>
    <col min="5901" max="5906" width="0" style="52" hidden="1" customWidth="1"/>
    <col min="5907" max="6144" width="9.140625" style="52"/>
    <col min="6145" max="6145" width="10.28515625" style="52" customWidth="1"/>
    <col min="6146" max="6147" width="10.7109375" style="52" customWidth="1"/>
    <col min="6148" max="6148" width="12" style="52" customWidth="1"/>
    <col min="6149" max="6154" width="10.7109375" style="52" customWidth="1"/>
    <col min="6155" max="6155" width="13" style="52" customWidth="1"/>
    <col min="6156" max="6156" width="14.5703125" style="52" customWidth="1"/>
    <col min="6157" max="6162" width="0" style="52" hidden="1" customWidth="1"/>
    <col min="6163" max="6400" width="9.140625" style="52"/>
    <col min="6401" max="6401" width="10.28515625" style="52" customWidth="1"/>
    <col min="6402" max="6403" width="10.7109375" style="52" customWidth="1"/>
    <col min="6404" max="6404" width="12" style="52" customWidth="1"/>
    <col min="6405" max="6410" width="10.7109375" style="52" customWidth="1"/>
    <col min="6411" max="6411" width="13" style="52" customWidth="1"/>
    <col min="6412" max="6412" width="14.5703125" style="52" customWidth="1"/>
    <col min="6413" max="6418" width="0" style="52" hidden="1" customWidth="1"/>
    <col min="6419" max="6656" width="9.140625" style="52"/>
    <col min="6657" max="6657" width="10.28515625" style="52" customWidth="1"/>
    <col min="6658" max="6659" width="10.7109375" style="52" customWidth="1"/>
    <col min="6660" max="6660" width="12" style="52" customWidth="1"/>
    <col min="6661" max="6666" width="10.7109375" style="52" customWidth="1"/>
    <col min="6667" max="6667" width="13" style="52" customWidth="1"/>
    <col min="6668" max="6668" width="14.5703125" style="52" customWidth="1"/>
    <col min="6669" max="6674" width="0" style="52" hidden="1" customWidth="1"/>
    <col min="6675" max="6912" width="9.140625" style="52"/>
    <col min="6913" max="6913" width="10.28515625" style="52" customWidth="1"/>
    <col min="6914" max="6915" width="10.7109375" style="52" customWidth="1"/>
    <col min="6916" max="6916" width="12" style="52" customWidth="1"/>
    <col min="6917" max="6922" width="10.7109375" style="52" customWidth="1"/>
    <col min="6923" max="6923" width="13" style="52" customWidth="1"/>
    <col min="6924" max="6924" width="14.5703125" style="52" customWidth="1"/>
    <col min="6925" max="6930" width="0" style="52" hidden="1" customWidth="1"/>
    <col min="6931" max="7168" width="9.140625" style="52"/>
    <col min="7169" max="7169" width="10.28515625" style="52" customWidth="1"/>
    <col min="7170" max="7171" width="10.7109375" style="52" customWidth="1"/>
    <col min="7172" max="7172" width="12" style="52" customWidth="1"/>
    <col min="7173" max="7178" width="10.7109375" style="52" customWidth="1"/>
    <col min="7179" max="7179" width="13" style="52" customWidth="1"/>
    <col min="7180" max="7180" width="14.5703125" style="52" customWidth="1"/>
    <col min="7181" max="7186" width="0" style="52" hidden="1" customWidth="1"/>
    <col min="7187" max="7424" width="9.140625" style="52"/>
    <col min="7425" max="7425" width="10.28515625" style="52" customWidth="1"/>
    <col min="7426" max="7427" width="10.7109375" style="52" customWidth="1"/>
    <col min="7428" max="7428" width="12" style="52" customWidth="1"/>
    <col min="7429" max="7434" width="10.7109375" style="52" customWidth="1"/>
    <col min="7435" max="7435" width="13" style="52" customWidth="1"/>
    <col min="7436" max="7436" width="14.5703125" style="52" customWidth="1"/>
    <col min="7437" max="7442" width="0" style="52" hidden="1" customWidth="1"/>
    <col min="7443" max="7680" width="9.140625" style="52"/>
    <col min="7681" max="7681" width="10.28515625" style="52" customWidth="1"/>
    <col min="7682" max="7683" width="10.7109375" style="52" customWidth="1"/>
    <col min="7684" max="7684" width="12" style="52" customWidth="1"/>
    <col min="7685" max="7690" width="10.7109375" style="52" customWidth="1"/>
    <col min="7691" max="7691" width="13" style="52" customWidth="1"/>
    <col min="7692" max="7692" width="14.5703125" style="52" customWidth="1"/>
    <col min="7693" max="7698" width="0" style="52" hidden="1" customWidth="1"/>
    <col min="7699" max="7936" width="9.140625" style="52"/>
    <col min="7937" max="7937" width="10.28515625" style="52" customWidth="1"/>
    <col min="7938" max="7939" width="10.7109375" style="52" customWidth="1"/>
    <col min="7940" max="7940" width="12" style="52" customWidth="1"/>
    <col min="7941" max="7946" width="10.7109375" style="52" customWidth="1"/>
    <col min="7947" max="7947" width="13" style="52" customWidth="1"/>
    <col min="7948" max="7948" width="14.5703125" style="52" customWidth="1"/>
    <col min="7949" max="7954" width="0" style="52" hidden="1" customWidth="1"/>
    <col min="7955" max="8192" width="9.140625" style="52"/>
    <col min="8193" max="8193" width="10.28515625" style="52" customWidth="1"/>
    <col min="8194" max="8195" width="10.7109375" style="52" customWidth="1"/>
    <col min="8196" max="8196" width="12" style="52" customWidth="1"/>
    <col min="8197" max="8202" width="10.7109375" style="52" customWidth="1"/>
    <col min="8203" max="8203" width="13" style="52" customWidth="1"/>
    <col min="8204" max="8204" width="14.5703125" style="52" customWidth="1"/>
    <col min="8205" max="8210" width="0" style="52" hidden="1" customWidth="1"/>
    <col min="8211" max="8448" width="9.140625" style="52"/>
    <col min="8449" max="8449" width="10.28515625" style="52" customWidth="1"/>
    <col min="8450" max="8451" width="10.7109375" style="52" customWidth="1"/>
    <col min="8452" max="8452" width="12" style="52" customWidth="1"/>
    <col min="8453" max="8458" width="10.7109375" style="52" customWidth="1"/>
    <col min="8459" max="8459" width="13" style="52" customWidth="1"/>
    <col min="8460" max="8460" width="14.5703125" style="52" customWidth="1"/>
    <col min="8461" max="8466" width="0" style="52" hidden="1" customWidth="1"/>
    <col min="8467" max="8704" width="9.140625" style="52"/>
    <col min="8705" max="8705" width="10.28515625" style="52" customWidth="1"/>
    <col min="8706" max="8707" width="10.7109375" style="52" customWidth="1"/>
    <col min="8708" max="8708" width="12" style="52" customWidth="1"/>
    <col min="8709" max="8714" width="10.7109375" style="52" customWidth="1"/>
    <col min="8715" max="8715" width="13" style="52" customWidth="1"/>
    <col min="8716" max="8716" width="14.5703125" style="52" customWidth="1"/>
    <col min="8717" max="8722" width="0" style="52" hidden="1" customWidth="1"/>
    <col min="8723" max="8960" width="9.140625" style="52"/>
    <col min="8961" max="8961" width="10.28515625" style="52" customWidth="1"/>
    <col min="8962" max="8963" width="10.7109375" style="52" customWidth="1"/>
    <col min="8964" max="8964" width="12" style="52" customWidth="1"/>
    <col min="8965" max="8970" width="10.7109375" style="52" customWidth="1"/>
    <col min="8971" max="8971" width="13" style="52" customWidth="1"/>
    <col min="8972" max="8972" width="14.5703125" style="52" customWidth="1"/>
    <col min="8973" max="8978" width="0" style="52" hidden="1" customWidth="1"/>
    <col min="8979" max="9216" width="9.140625" style="52"/>
    <col min="9217" max="9217" width="10.28515625" style="52" customWidth="1"/>
    <col min="9218" max="9219" width="10.7109375" style="52" customWidth="1"/>
    <col min="9220" max="9220" width="12" style="52" customWidth="1"/>
    <col min="9221" max="9226" width="10.7109375" style="52" customWidth="1"/>
    <col min="9227" max="9227" width="13" style="52" customWidth="1"/>
    <col min="9228" max="9228" width="14.5703125" style="52" customWidth="1"/>
    <col min="9229" max="9234" width="0" style="52" hidden="1" customWidth="1"/>
    <col min="9235" max="9472" width="9.140625" style="52"/>
    <col min="9473" max="9473" width="10.28515625" style="52" customWidth="1"/>
    <col min="9474" max="9475" width="10.7109375" style="52" customWidth="1"/>
    <col min="9476" max="9476" width="12" style="52" customWidth="1"/>
    <col min="9477" max="9482" width="10.7109375" style="52" customWidth="1"/>
    <col min="9483" max="9483" width="13" style="52" customWidth="1"/>
    <col min="9484" max="9484" width="14.5703125" style="52" customWidth="1"/>
    <col min="9485" max="9490" width="0" style="52" hidden="1" customWidth="1"/>
    <col min="9491" max="9728" width="9.140625" style="52"/>
    <col min="9729" max="9729" width="10.28515625" style="52" customWidth="1"/>
    <col min="9730" max="9731" width="10.7109375" style="52" customWidth="1"/>
    <col min="9732" max="9732" width="12" style="52" customWidth="1"/>
    <col min="9733" max="9738" width="10.7109375" style="52" customWidth="1"/>
    <col min="9739" max="9739" width="13" style="52" customWidth="1"/>
    <col min="9740" max="9740" width="14.5703125" style="52" customWidth="1"/>
    <col min="9741" max="9746" width="0" style="52" hidden="1" customWidth="1"/>
    <col min="9747" max="9984" width="9.140625" style="52"/>
    <col min="9985" max="9985" width="10.28515625" style="52" customWidth="1"/>
    <col min="9986" max="9987" width="10.7109375" style="52" customWidth="1"/>
    <col min="9988" max="9988" width="12" style="52" customWidth="1"/>
    <col min="9989" max="9994" width="10.7109375" style="52" customWidth="1"/>
    <col min="9995" max="9995" width="13" style="52" customWidth="1"/>
    <col min="9996" max="9996" width="14.5703125" style="52" customWidth="1"/>
    <col min="9997" max="10002" width="0" style="52" hidden="1" customWidth="1"/>
    <col min="10003" max="10240" width="9.140625" style="52"/>
    <col min="10241" max="10241" width="10.28515625" style="52" customWidth="1"/>
    <col min="10242" max="10243" width="10.7109375" style="52" customWidth="1"/>
    <col min="10244" max="10244" width="12" style="52" customWidth="1"/>
    <col min="10245" max="10250" width="10.7109375" style="52" customWidth="1"/>
    <col min="10251" max="10251" width="13" style="52" customWidth="1"/>
    <col min="10252" max="10252" width="14.5703125" style="52" customWidth="1"/>
    <col min="10253" max="10258" width="0" style="52" hidden="1" customWidth="1"/>
    <col min="10259" max="10496" width="9.140625" style="52"/>
    <col min="10497" max="10497" width="10.28515625" style="52" customWidth="1"/>
    <col min="10498" max="10499" width="10.7109375" style="52" customWidth="1"/>
    <col min="10500" max="10500" width="12" style="52" customWidth="1"/>
    <col min="10501" max="10506" width="10.7109375" style="52" customWidth="1"/>
    <col min="10507" max="10507" width="13" style="52" customWidth="1"/>
    <col min="10508" max="10508" width="14.5703125" style="52" customWidth="1"/>
    <col min="10509" max="10514" width="0" style="52" hidden="1" customWidth="1"/>
    <col min="10515" max="10752" width="9.140625" style="52"/>
    <col min="10753" max="10753" width="10.28515625" style="52" customWidth="1"/>
    <col min="10754" max="10755" width="10.7109375" style="52" customWidth="1"/>
    <col min="10756" max="10756" width="12" style="52" customWidth="1"/>
    <col min="10757" max="10762" width="10.7109375" style="52" customWidth="1"/>
    <col min="10763" max="10763" width="13" style="52" customWidth="1"/>
    <col min="10764" max="10764" width="14.5703125" style="52" customWidth="1"/>
    <col min="10765" max="10770" width="0" style="52" hidden="1" customWidth="1"/>
    <col min="10771" max="11008" width="9.140625" style="52"/>
    <col min="11009" max="11009" width="10.28515625" style="52" customWidth="1"/>
    <col min="11010" max="11011" width="10.7109375" style="52" customWidth="1"/>
    <col min="11012" max="11012" width="12" style="52" customWidth="1"/>
    <col min="11013" max="11018" width="10.7109375" style="52" customWidth="1"/>
    <col min="11019" max="11019" width="13" style="52" customWidth="1"/>
    <col min="11020" max="11020" width="14.5703125" style="52" customWidth="1"/>
    <col min="11021" max="11026" width="0" style="52" hidden="1" customWidth="1"/>
    <col min="11027" max="11264" width="9.140625" style="52"/>
    <col min="11265" max="11265" width="10.28515625" style="52" customWidth="1"/>
    <col min="11266" max="11267" width="10.7109375" style="52" customWidth="1"/>
    <col min="11268" max="11268" width="12" style="52" customWidth="1"/>
    <col min="11269" max="11274" width="10.7109375" style="52" customWidth="1"/>
    <col min="11275" max="11275" width="13" style="52" customWidth="1"/>
    <col min="11276" max="11276" width="14.5703125" style="52" customWidth="1"/>
    <col min="11277" max="11282" width="0" style="52" hidden="1" customWidth="1"/>
    <col min="11283" max="11520" width="9.140625" style="52"/>
    <col min="11521" max="11521" width="10.28515625" style="52" customWidth="1"/>
    <col min="11522" max="11523" width="10.7109375" style="52" customWidth="1"/>
    <col min="11524" max="11524" width="12" style="52" customWidth="1"/>
    <col min="11525" max="11530" width="10.7109375" style="52" customWidth="1"/>
    <col min="11531" max="11531" width="13" style="52" customWidth="1"/>
    <col min="11532" max="11532" width="14.5703125" style="52" customWidth="1"/>
    <col min="11533" max="11538" width="0" style="52" hidden="1" customWidth="1"/>
    <col min="11539" max="11776" width="9.140625" style="52"/>
    <col min="11777" max="11777" width="10.28515625" style="52" customWidth="1"/>
    <col min="11778" max="11779" width="10.7109375" style="52" customWidth="1"/>
    <col min="11780" max="11780" width="12" style="52" customWidth="1"/>
    <col min="11781" max="11786" width="10.7109375" style="52" customWidth="1"/>
    <col min="11787" max="11787" width="13" style="52" customWidth="1"/>
    <col min="11788" max="11788" width="14.5703125" style="52" customWidth="1"/>
    <col min="11789" max="11794" width="0" style="52" hidden="1" customWidth="1"/>
    <col min="11795" max="12032" width="9.140625" style="52"/>
    <col min="12033" max="12033" width="10.28515625" style="52" customWidth="1"/>
    <col min="12034" max="12035" width="10.7109375" style="52" customWidth="1"/>
    <col min="12036" max="12036" width="12" style="52" customWidth="1"/>
    <col min="12037" max="12042" width="10.7109375" style="52" customWidth="1"/>
    <col min="12043" max="12043" width="13" style="52" customWidth="1"/>
    <col min="12044" max="12044" width="14.5703125" style="52" customWidth="1"/>
    <col min="12045" max="12050" width="0" style="52" hidden="1" customWidth="1"/>
    <col min="12051" max="12288" width="9.140625" style="52"/>
    <col min="12289" max="12289" width="10.28515625" style="52" customWidth="1"/>
    <col min="12290" max="12291" width="10.7109375" style="52" customWidth="1"/>
    <col min="12292" max="12292" width="12" style="52" customWidth="1"/>
    <col min="12293" max="12298" width="10.7109375" style="52" customWidth="1"/>
    <col min="12299" max="12299" width="13" style="52" customWidth="1"/>
    <col min="12300" max="12300" width="14.5703125" style="52" customWidth="1"/>
    <col min="12301" max="12306" width="0" style="52" hidden="1" customWidth="1"/>
    <col min="12307" max="12544" width="9.140625" style="52"/>
    <col min="12545" max="12545" width="10.28515625" style="52" customWidth="1"/>
    <col min="12546" max="12547" width="10.7109375" style="52" customWidth="1"/>
    <col min="12548" max="12548" width="12" style="52" customWidth="1"/>
    <col min="12549" max="12554" width="10.7109375" style="52" customWidth="1"/>
    <col min="12555" max="12555" width="13" style="52" customWidth="1"/>
    <col min="12556" max="12556" width="14.5703125" style="52" customWidth="1"/>
    <col min="12557" max="12562" width="0" style="52" hidden="1" customWidth="1"/>
    <col min="12563" max="12800" width="9.140625" style="52"/>
    <col min="12801" max="12801" width="10.28515625" style="52" customWidth="1"/>
    <col min="12802" max="12803" width="10.7109375" style="52" customWidth="1"/>
    <col min="12804" max="12804" width="12" style="52" customWidth="1"/>
    <col min="12805" max="12810" width="10.7109375" style="52" customWidth="1"/>
    <col min="12811" max="12811" width="13" style="52" customWidth="1"/>
    <col min="12812" max="12812" width="14.5703125" style="52" customWidth="1"/>
    <col min="12813" max="12818" width="0" style="52" hidden="1" customWidth="1"/>
    <col min="12819" max="13056" width="9.140625" style="52"/>
    <col min="13057" max="13057" width="10.28515625" style="52" customWidth="1"/>
    <col min="13058" max="13059" width="10.7109375" style="52" customWidth="1"/>
    <col min="13060" max="13060" width="12" style="52" customWidth="1"/>
    <col min="13061" max="13066" width="10.7109375" style="52" customWidth="1"/>
    <col min="13067" max="13067" width="13" style="52" customWidth="1"/>
    <col min="13068" max="13068" width="14.5703125" style="52" customWidth="1"/>
    <col min="13069" max="13074" width="0" style="52" hidden="1" customWidth="1"/>
    <col min="13075" max="13312" width="9.140625" style="52"/>
    <col min="13313" max="13313" width="10.28515625" style="52" customWidth="1"/>
    <col min="13314" max="13315" width="10.7109375" style="52" customWidth="1"/>
    <col min="13316" max="13316" width="12" style="52" customWidth="1"/>
    <col min="13317" max="13322" width="10.7109375" style="52" customWidth="1"/>
    <col min="13323" max="13323" width="13" style="52" customWidth="1"/>
    <col min="13324" max="13324" width="14.5703125" style="52" customWidth="1"/>
    <col min="13325" max="13330" width="0" style="52" hidden="1" customWidth="1"/>
    <col min="13331" max="13568" width="9.140625" style="52"/>
    <col min="13569" max="13569" width="10.28515625" style="52" customWidth="1"/>
    <col min="13570" max="13571" width="10.7109375" style="52" customWidth="1"/>
    <col min="13572" max="13572" width="12" style="52" customWidth="1"/>
    <col min="13573" max="13578" width="10.7109375" style="52" customWidth="1"/>
    <col min="13579" max="13579" width="13" style="52" customWidth="1"/>
    <col min="13580" max="13580" width="14.5703125" style="52" customWidth="1"/>
    <col min="13581" max="13586" width="0" style="52" hidden="1" customWidth="1"/>
    <col min="13587" max="13824" width="9.140625" style="52"/>
    <col min="13825" max="13825" width="10.28515625" style="52" customWidth="1"/>
    <col min="13826" max="13827" width="10.7109375" style="52" customWidth="1"/>
    <col min="13828" max="13828" width="12" style="52" customWidth="1"/>
    <col min="13829" max="13834" width="10.7109375" style="52" customWidth="1"/>
    <col min="13835" max="13835" width="13" style="52" customWidth="1"/>
    <col min="13836" max="13836" width="14.5703125" style="52" customWidth="1"/>
    <col min="13837" max="13842" width="0" style="52" hidden="1" customWidth="1"/>
    <col min="13843" max="14080" width="9.140625" style="52"/>
    <col min="14081" max="14081" width="10.28515625" style="52" customWidth="1"/>
    <col min="14082" max="14083" width="10.7109375" style="52" customWidth="1"/>
    <col min="14084" max="14084" width="12" style="52" customWidth="1"/>
    <col min="14085" max="14090" width="10.7109375" style="52" customWidth="1"/>
    <col min="14091" max="14091" width="13" style="52" customWidth="1"/>
    <col min="14092" max="14092" width="14.5703125" style="52" customWidth="1"/>
    <col min="14093" max="14098" width="0" style="52" hidden="1" customWidth="1"/>
    <col min="14099" max="14336" width="9.140625" style="52"/>
    <col min="14337" max="14337" width="10.28515625" style="52" customWidth="1"/>
    <col min="14338" max="14339" width="10.7109375" style="52" customWidth="1"/>
    <col min="14340" max="14340" width="12" style="52" customWidth="1"/>
    <col min="14341" max="14346" width="10.7109375" style="52" customWidth="1"/>
    <col min="14347" max="14347" width="13" style="52" customWidth="1"/>
    <col min="14348" max="14348" width="14.5703125" style="52" customWidth="1"/>
    <col min="14349" max="14354" width="0" style="52" hidden="1" customWidth="1"/>
    <col min="14355" max="14592" width="9.140625" style="52"/>
    <col min="14593" max="14593" width="10.28515625" style="52" customWidth="1"/>
    <col min="14594" max="14595" width="10.7109375" style="52" customWidth="1"/>
    <col min="14596" max="14596" width="12" style="52" customWidth="1"/>
    <col min="14597" max="14602" width="10.7109375" style="52" customWidth="1"/>
    <col min="14603" max="14603" width="13" style="52" customWidth="1"/>
    <col min="14604" max="14604" width="14.5703125" style="52" customWidth="1"/>
    <col min="14605" max="14610" width="0" style="52" hidden="1" customWidth="1"/>
    <col min="14611" max="14848" width="9.140625" style="52"/>
    <col min="14849" max="14849" width="10.28515625" style="52" customWidth="1"/>
    <col min="14850" max="14851" width="10.7109375" style="52" customWidth="1"/>
    <col min="14852" max="14852" width="12" style="52" customWidth="1"/>
    <col min="14853" max="14858" width="10.7109375" style="52" customWidth="1"/>
    <col min="14859" max="14859" width="13" style="52" customWidth="1"/>
    <col min="14860" max="14860" width="14.5703125" style="52" customWidth="1"/>
    <col min="14861" max="14866" width="0" style="52" hidden="1" customWidth="1"/>
    <col min="14867" max="15104" width="9.140625" style="52"/>
    <col min="15105" max="15105" width="10.28515625" style="52" customWidth="1"/>
    <col min="15106" max="15107" width="10.7109375" style="52" customWidth="1"/>
    <col min="15108" max="15108" width="12" style="52" customWidth="1"/>
    <col min="15109" max="15114" width="10.7109375" style="52" customWidth="1"/>
    <col min="15115" max="15115" width="13" style="52" customWidth="1"/>
    <col min="15116" max="15116" width="14.5703125" style="52" customWidth="1"/>
    <col min="15117" max="15122" width="0" style="52" hidden="1" customWidth="1"/>
    <col min="15123" max="15360" width="9.140625" style="52"/>
    <col min="15361" max="15361" width="10.28515625" style="52" customWidth="1"/>
    <col min="15362" max="15363" width="10.7109375" style="52" customWidth="1"/>
    <col min="15364" max="15364" width="12" style="52" customWidth="1"/>
    <col min="15365" max="15370" width="10.7109375" style="52" customWidth="1"/>
    <col min="15371" max="15371" width="13" style="52" customWidth="1"/>
    <col min="15372" max="15372" width="14.5703125" style="52" customWidth="1"/>
    <col min="15373" max="15378" width="0" style="52" hidden="1" customWidth="1"/>
    <col min="15379" max="15616" width="9.140625" style="52"/>
    <col min="15617" max="15617" width="10.28515625" style="52" customWidth="1"/>
    <col min="15618" max="15619" width="10.7109375" style="52" customWidth="1"/>
    <col min="15620" max="15620" width="12" style="52" customWidth="1"/>
    <col min="15621" max="15626" width="10.7109375" style="52" customWidth="1"/>
    <col min="15627" max="15627" width="13" style="52" customWidth="1"/>
    <col min="15628" max="15628" width="14.5703125" style="52" customWidth="1"/>
    <col min="15629" max="15634" width="0" style="52" hidden="1" customWidth="1"/>
    <col min="15635" max="15872" width="9.140625" style="52"/>
    <col min="15873" max="15873" width="10.28515625" style="52" customWidth="1"/>
    <col min="15874" max="15875" width="10.7109375" style="52" customWidth="1"/>
    <col min="15876" max="15876" width="12" style="52" customWidth="1"/>
    <col min="15877" max="15882" width="10.7109375" style="52" customWidth="1"/>
    <col min="15883" max="15883" width="13" style="52" customWidth="1"/>
    <col min="15884" max="15884" width="14.5703125" style="52" customWidth="1"/>
    <col min="15885" max="15890" width="0" style="52" hidden="1" customWidth="1"/>
    <col min="15891" max="16128" width="9.140625" style="52"/>
    <col min="16129" max="16129" width="10.28515625" style="52" customWidth="1"/>
    <col min="16130" max="16131" width="10.7109375" style="52" customWidth="1"/>
    <col min="16132" max="16132" width="12" style="52" customWidth="1"/>
    <col min="16133" max="16138" width="10.7109375" style="52" customWidth="1"/>
    <col min="16139" max="16139" width="13" style="52" customWidth="1"/>
    <col min="16140" max="16140" width="14.5703125" style="52" customWidth="1"/>
    <col min="16141" max="16146" width="0" style="52" hidden="1" customWidth="1"/>
    <col min="16147" max="16384" width="9.140625" style="52"/>
  </cols>
  <sheetData>
    <row r="1" spans="1:15" ht="15.7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5" ht="15" customHeight="1">
      <c r="A2" s="149" t="s">
        <v>68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51"/>
    </row>
    <row r="3" spans="1:15" ht="15" customHeight="1">
      <c r="A3" s="149" t="s">
        <v>82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51"/>
    </row>
    <row r="4" spans="1:15" s="31" customFormat="1" ht="15.75">
      <c r="A4" s="144" t="s">
        <v>86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O4" s="32"/>
    </row>
    <row r="5" spans="1:15" s="34" customFormat="1" ht="15.75">
      <c r="A5" s="145" t="s">
        <v>69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0"/>
    </row>
    <row r="6" spans="1:15" ht="15.75">
      <c r="A6" s="150" t="s">
        <v>28</v>
      </c>
      <c r="B6" s="151" t="s">
        <v>41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51"/>
    </row>
    <row r="7" spans="1:15" ht="25.5" customHeight="1">
      <c r="A7" s="150"/>
      <c r="B7" s="53" t="s">
        <v>50</v>
      </c>
      <c r="C7" s="53" t="s">
        <v>51</v>
      </c>
      <c r="D7" s="53" t="s">
        <v>52</v>
      </c>
      <c r="E7" s="53" t="s">
        <v>53</v>
      </c>
      <c r="F7" s="53" t="s">
        <v>54</v>
      </c>
      <c r="G7" s="53" t="s">
        <v>55</v>
      </c>
      <c r="H7" s="53" t="s">
        <v>56</v>
      </c>
      <c r="I7" s="53" t="s">
        <v>57</v>
      </c>
      <c r="J7" s="53" t="s">
        <v>58</v>
      </c>
      <c r="K7" s="53" t="s">
        <v>59</v>
      </c>
      <c r="L7" s="53" t="s">
        <v>60</v>
      </c>
      <c r="M7" s="51"/>
    </row>
    <row r="8" spans="1:15" ht="15" customHeight="1">
      <c r="A8" s="53">
        <v>5</v>
      </c>
      <c r="B8" s="54">
        <v>270</v>
      </c>
      <c r="C8" s="54">
        <v>324</v>
      </c>
      <c r="D8" s="54">
        <v>378</v>
      </c>
      <c r="E8" s="54">
        <v>432</v>
      </c>
      <c r="F8" s="54">
        <v>486</v>
      </c>
      <c r="G8" s="54">
        <v>540</v>
      </c>
      <c r="H8" s="54">
        <v>594</v>
      </c>
      <c r="I8" s="54">
        <v>648</v>
      </c>
      <c r="J8" s="54">
        <v>702</v>
      </c>
      <c r="K8" s="54">
        <v>756</v>
      </c>
      <c r="L8" s="54">
        <v>810</v>
      </c>
      <c r="M8" s="51"/>
    </row>
    <row r="9" spans="1:15" ht="15" customHeight="1">
      <c r="A9" s="53">
        <v>6</v>
      </c>
      <c r="B9" s="54">
        <v>270</v>
      </c>
      <c r="C9" s="54">
        <v>324</v>
      </c>
      <c r="D9" s="54">
        <v>378</v>
      </c>
      <c r="E9" s="54">
        <v>432</v>
      </c>
      <c r="F9" s="54">
        <v>486</v>
      </c>
      <c r="G9" s="54">
        <v>540</v>
      </c>
      <c r="H9" s="54">
        <v>594</v>
      </c>
      <c r="I9" s="54">
        <v>648</v>
      </c>
      <c r="J9" s="54">
        <v>702</v>
      </c>
      <c r="K9" s="54">
        <v>756</v>
      </c>
      <c r="L9" s="54">
        <v>810</v>
      </c>
      <c r="M9" s="51"/>
    </row>
    <row r="10" spans="1:15" ht="15" customHeight="1">
      <c r="A10" s="53">
        <v>7</v>
      </c>
      <c r="B10" s="54">
        <v>270</v>
      </c>
      <c r="C10" s="54">
        <v>324</v>
      </c>
      <c r="D10" s="54">
        <v>378</v>
      </c>
      <c r="E10" s="54">
        <v>432</v>
      </c>
      <c r="F10" s="54">
        <v>486</v>
      </c>
      <c r="G10" s="54">
        <v>540</v>
      </c>
      <c r="H10" s="54">
        <v>594</v>
      </c>
      <c r="I10" s="54">
        <v>648</v>
      </c>
      <c r="J10" s="54">
        <v>702</v>
      </c>
      <c r="K10" s="54">
        <v>756</v>
      </c>
      <c r="L10" s="54">
        <v>810</v>
      </c>
      <c r="M10" s="51"/>
    </row>
    <row r="11" spans="1:15" ht="15" customHeight="1">
      <c r="A11" s="53">
        <v>8</v>
      </c>
      <c r="B11" s="54">
        <v>270</v>
      </c>
      <c r="C11" s="54">
        <v>324</v>
      </c>
      <c r="D11" s="54">
        <v>378</v>
      </c>
      <c r="E11" s="54">
        <v>432</v>
      </c>
      <c r="F11" s="54">
        <v>486</v>
      </c>
      <c r="G11" s="54">
        <v>540</v>
      </c>
      <c r="H11" s="54">
        <v>594</v>
      </c>
      <c r="I11" s="54">
        <v>648</v>
      </c>
      <c r="J11" s="54">
        <v>702</v>
      </c>
      <c r="K11" s="54">
        <v>756</v>
      </c>
      <c r="L11" s="54">
        <v>810</v>
      </c>
      <c r="M11" s="51"/>
    </row>
    <row r="12" spans="1:15" ht="15" customHeight="1">
      <c r="A12" s="53">
        <v>9</v>
      </c>
      <c r="B12" s="54">
        <v>270</v>
      </c>
      <c r="C12" s="54">
        <v>324</v>
      </c>
      <c r="D12" s="54">
        <v>378</v>
      </c>
      <c r="E12" s="54">
        <v>432</v>
      </c>
      <c r="F12" s="54">
        <v>486</v>
      </c>
      <c r="G12" s="54">
        <v>540</v>
      </c>
      <c r="H12" s="54">
        <v>594</v>
      </c>
      <c r="I12" s="54">
        <v>648</v>
      </c>
      <c r="J12" s="54">
        <v>702</v>
      </c>
      <c r="K12" s="54">
        <v>756</v>
      </c>
      <c r="L12" s="54">
        <v>810</v>
      </c>
      <c r="M12" s="51"/>
    </row>
    <row r="13" spans="1:15" s="58" customFormat="1" ht="15" customHeight="1">
      <c r="A13" s="55">
        <v>10</v>
      </c>
      <c r="B13" s="56">
        <v>270</v>
      </c>
      <c r="C13" s="56">
        <v>324</v>
      </c>
      <c r="D13" s="56">
        <v>378</v>
      </c>
      <c r="E13" s="56">
        <v>432</v>
      </c>
      <c r="F13" s="56">
        <v>486</v>
      </c>
      <c r="G13" s="56">
        <v>540</v>
      </c>
      <c r="H13" s="56">
        <v>594</v>
      </c>
      <c r="I13" s="56">
        <v>648</v>
      </c>
      <c r="J13" s="56">
        <v>702</v>
      </c>
      <c r="K13" s="56">
        <v>756</v>
      </c>
      <c r="L13" s="56">
        <v>810</v>
      </c>
      <c r="M13" s="57"/>
    </row>
    <row r="14" spans="1:15" ht="15" customHeight="1">
      <c r="A14" s="53">
        <v>11</v>
      </c>
      <c r="B14" s="54">
        <v>540</v>
      </c>
      <c r="C14" s="54">
        <v>648</v>
      </c>
      <c r="D14" s="54">
        <v>756</v>
      </c>
      <c r="E14" s="54">
        <v>864</v>
      </c>
      <c r="F14" s="54">
        <v>972</v>
      </c>
      <c r="G14" s="54">
        <v>1080</v>
      </c>
      <c r="H14" s="54">
        <v>1188</v>
      </c>
      <c r="I14" s="54">
        <v>1296</v>
      </c>
      <c r="J14" s="54">
        <v>1404</v>
      </c>
      <c r="K14" s="54">
        <v>1512</v>
      </c>
      <c r="L14" s="54">
        <v>1620</v>
      </c>
      <c r="M14" s="51"/>
    </row>
    <row r="15" spans="1:15" ht="15" customHeight="1">
      <c r="A15" s="53">
        <v>12</v>
      </c>
      <c r="B15" s="54">
        <v>540</v>
      </c>
      <c r="C15" s="54">
        <v>648</v>
      </c>
      <c r="D15" s="54">
        <v>756</v>
      </c>
      <c r="E15" s="54">
        <v>864</v>
      </c>
      <c r="F15" s="54">
        <v>972</v>
      </c>
      <c r="G15" s="54">
        <v>1080</v>
      </c>
      <c r="H15" s="54">
        <v>1188</v>
      </c>
      <c r="I15" s="54">
        <v>1296</v>
      </c>
      <c r="J15" s="54">
        <v>1404</v>
      </c>
      <c r="K15" s="54">
        <v>1512</v>
      </c>
      <c r="L15" s="54">
        <v>1620</v>
      </c>
      <c r="M15" s="51"/>
    </row>
    <row r="16" spans="1:15" ht="15" customHeight="1">
      <c r="A16" s="53">
        <v>13</v>
      </c>
      <c r="B16" s="54">
        <v>540</v>
      </c>
      <c r="C16" s="54">
        <v>648</v>
      </c>
      <c r="D16" s="54">
        <v>756</v>
      </c>
      <c r="E16" s="54">
        <v>864</v>
      </c>
      <c r="F16" s="54">
        <v>972</v>
      </c>
      <c r="G16" s="54">
        <v>1080</v>
      </c>
      <c r="H16" s="54">
        <v>1188</v>
      </c>
      <c r="I16" s="54">
        <v>1296</v>
      </c>
      <c r="J16" s="54">
        <v>1404</v>
      </c>
      <c r="K16" s="54">
        <v>1512</v>
      </c>
      <c r="L16" s="54">
        <v>1620</v>
      </c>
      <c r="M16" s="51"/>
    </row>
    <row r="17" spans="1:13" ht="15" customHeight="1">
      <c r="A17" s="53">
        <v>14</v>
      </c>
      <c r="B17" s="54">
        <v>540</v>
      </c>
      <c r="C17" s="54">
        <v>648</v>
      </c>
      <c r="D17" s="54">
        <v>756</v>
      </c>
      <c r="E17" s="54">
        <v>864</v>
      </c>
      <c r="F17" s="54">
        <v>972</v>
      </c>
      <c r="G17" s="54">
        <v>1080</v>
      </c>
      <c r="H17" s="54">
        <v>1188</v>
      </c>
      <c r="I17" s="54">
        <v>1296</v>
      </c>
      <c r="J17" s="54">
        <v>1404</v>
      </c>
      <c r="K17" s="54">
        <v>1512</v>
      </c>
      <c r="L17" s="54">
        <v>1620</v>
      </c>
      <c r="M17" s="51"/>
    </row>
    <row r="18" spans="1:13" ht="15" customHeight="1">
      <c r="A18" s="53">
        <v>15</v>
      </c>
      <c r="B18" s="54">
        <v>540</v>
      </c>
      <c r="C18" s="54">
        <v>648</v>
      </c>
      <c r="D18" s="54">
        <v>756</v>
      </c>
      <c r="E18" s="54">
        <v>864</v>
      </c>
      <c r="F18" s="54">
        <v>972</v>
      </c>
      <c r="G18" s="54">
        <v>1080</v>
      </c>
      <c r="H18" s="54">
        <v>1188</v>
      </c>
      <c r="I18" s="54">
        <v>1296</v>
      </c>
      <c r="J18" s="54">
        <v>1404</v>
      </c>
      <c r="K18" s="54">
        <v>1512</v>
      </c>
      <c r="L18" s="54">
        <v>1620</v>
      </c>
      <c r="M18" s="51"/>
    </row>
    <row r="19" spans="1:13" ht="15" customHeight="1">
      <c r="A19" s="53">
        <v>16</v>
      </c>
      <c r="B19" s="54">
        <v>540</v>
      </c>
      <c r="C19" s="54">
        <v>648</v>
      </c>
      <c r="D19" s="54">
        <v>756</v>
      </c>
      <c r="E19" s="54">
        <v>864</v>
      </c>
      <c r="F19" s="54">
        <v>972</v>
      </c>
      <c r="G19" s="54">
        <v>1080</v>
      </c>
      <c r="H19" s="54">
        <v>1188</v>
      </c>
      <c r="I19" s="54">
        <v>1296</v>
      </c>
      <c r="J19" s="54">
        <v>1404</v>
      </c>
      <c r="K19" s="54">
        <v>1512</v>
      </c>
      <c r="L19" s="54">
        <v>1620</v>
      </c>
      <c r="M19" s="51"/>
    </row>
    <row r="20" spans="1:13" ht="15" customHeight="1">
      <c r="A20" s="53">
        <v>17</v>
      </c>
      <c r="B20" s="54">
        <v>540</v>
      </c>
      <c r="C20" s="54">
        <v>648</v>
      </c>
      <c r="D20" s="54">
        <v>756</v>
      </c>
      <c r="E20" s="54">
        <v>864</v>
      </c>
      <c r="F20" s="54">
        <v>972</v>
      </c>
      <c r="G20" s="54">
        <v>1080</v>
      </c>
      <c r="H20" s="54">
        <v>1188</v>
      </c>
      <c r="I20" s="54">
        <v>1296</v>
      </c>
      <c r="J20" s="54">
        <v>1404</v>
      </c>
      <c r="K20" s="54">
        <v>1512</v>
      </c>
      <c r="L20" s="54">
        <v>1620</v>
      </c>
      <c r="M20" s="51"/>
    </row>
    <row r="21" spans="1:13" ht="15" customHeight="1">
      <c r="A21" s="53">
        <v>18</v>
      </c>
      <c r="B21" s="54">
        <v>540</v>
      </c>
      <c r="C21" s="54">
        <v>648</v>
      </c>
      <c r="D21" s="54">
        <v>756</v>
      </c>
      <c r="E21" s="54">
        <v>864</v>
      </c>
      <c r="F21" s="54">
        <v>972</v>
      </c>
      <c r="G21" s="54">
        <v>1080</v>
      </c>
      <c r="H21" s="54">
        <v>1188</v>
      </c>
      <c r="I21" s="54">
        <v>1296</v>
      </c>
      <c r="J21" s="54">
        <v>1404</v>
      </c>
      <c r="K21" s="54">
        <v>1512</v>
      </c>
      <c r="L21" s="54">
        <v>1620</v>
      </c>
      <c r="M21" s="51"/>
    </row>
    <row r="22" spans="1:13" ht="15" customHeight="1">
      <c r="A22" s="53">
        <v>19</v>
      </c>
      <c r="B22" s="54">
        <v>540</v>
      </c>
      <c r="C22" s="54">
        <v>648</v>
      </c>
      <c r="D22" s="54">
        <v>756</v>
      </c>
      <c r="E22" s="54">
        <v>864</v>
      </c>
      <c r="F22" s="54">
        <v>972</v>
      </c>
      <c r="G22" s="54">
        <v>1080</v>
      </c>
      <c r="H22" s="54">
        <v>1188</v>
      </c>
      <c r="I22" s="54">
        <v>1296</v>
      </c>
      <c r="J22" s="54">
        <v>1404</v>
      </c>
      <c r="K22" s="54">
        <v>1512</v>
      </c>
      <c r="L22" s="54">
        <v>1620</v>
      </c>
      <c r="M22" s="51"/>
    </row>
    <row r="23" spans="1:13" s="58" customFormat="1" ht="15" customHeight="1">
      <c r="A23" s="55">
        <v>20</v>
      </c>
      <c r="B23" s="56">
        <v>540</v>
      </c>
      <c r="C23" s="56">
        <v>648</v>
      </c>
      <c r="D23" s="56">
        <v>756</v>
      </c>
      <c r="E23" s="56">
        <v>864</v>
      </c>
      <c r="F23" s="56">
        <v>972</v>
      </c>
      <c r="G23" s="56">
        <v>1080</v>
      </c>
      <c r="H23" s="56">
        <v>1188</v>
      </c>
      <c r="I23" s="56">
        <v>1296</v>
      </c>
      <c r="J23" s="56">
        <v>1404</v>
      </c>
      <c r="K23" s="56">
        <v>1512</v>
      </c>
      <c r="L23" s="56">
        <v>1620</v>
      </c>
      <c r="M23" s="57"/>
    </row>
    <row r="24" spans="1:13" ht="15" customHeight="1">
      <c r="A24" s="53">
        <v>21</v>
      </c>
      <c r="B24" s="54">
        <v>810</v>
      </c>
      <c r="C24" s="54">
        <v>972</v>
      </c>
      <c r="D24" s="54">
        <v>1134</v>
      </c>
      <c r="E24" s="54">
        <v>1296</v>
      </c>
      <c r="F24" s="54">
        <v>1458</v>
      </c>
      <c r="G24" s="54">
        <v>1620</v>
      </c>
      <c r="H24" s="54">
        <v>1782</v>
      </c>
      <c r="I24" s="54">
        <v>1944</v>
      </c>
      <c r="J24" s="54">
        <v>2106</v>
      </c>
      <c r="K24" s="54">
        <v>2268</v>
      </c>
      <c r="L24" s="54">
        <v>2430</v>
      </c>
      <c r="M24" s="51"/>
    </row>
    <row r="25" spans="1:13" ht="15" customHeight="1">
      <c r="A25" s="53">
        <v>22</v>
      </c>
      <c r="B25" s="54">
        <v>810</v>
      </c>
      <c r="C25" s="54">
        <v>972</v>
      </c>
      <c r="D25" s="54">
        <v>1134</v>
      </c>
      <c r="E25" s="54">
        <v>1296</v>
      </c>
      <c r="F25" s="54">
        <v>1458</v>
      </c>
      <c r="G25" s="54">
        <v>1620</v>
      </c>
      <c r="H25" s="54">
        <v>1782</v>
      </c>
      <c r="I25" s="54">
        <v>1944</v>
      </c>
      <c r="J25" s="54">
        <v>2106</v>
      </c>
      <c r="K25" s="54">
        <v>2268</v>
      </c>
      <c r="L25" s="54">
        <v>2430</v>
      </c>
      <c r="M25" s="51"/>
    </row>
    <row r="26" spans="1:13" ht="15" customHeight="1">
      <c r="A26" s="53">
        <v>23</v>
      </c>
      <c r="B26" s="54">
        <v>810</v>
      </c>
      <c r="C26" s="54">
        <v>972</v>
      </c>
      <c r="D26" s="54">
        <v>1134</v>
      </c>
      <c r="E26" s="54">
        <v>1296</v>
      </c>
      <c r="F26" s="54">
        <v>1458</v>
      </c>
      <c r="G26" s="54">
        <v>1620</v>
      </c>
      <c r="H26" s="54">
        <v>1782</v>
      </c>
      <c r="I26" s="54">
        <v>1944</v>
      </c>
      <c r="J26" s="54">
        <v>2106</v>
      </c>
      <c r="K26" s="54">
        <v>2268</v>
      </c>
      <c r="L26" s="54">
        <v>2430</v>
      </c>
      <c r="M26" s="51"/>
    </row>
    <row r="27" spans="1:13" ht="15" customHeight="1">
      <c r="A27" s="53">
        <v>24</v>
      </c>
      <c r="B27" s="54">
        <v>810</v>
      </c>
      <c r="C27" s="54">
        <v>972</v>
      </c>
      <c r="D27" s="54">
        <v>1134</v>
      </c>
      <c r="E27" s="54">
        <v>1296</v>
      </c>
      <c r="F27" s="54">
        <v>1458</v>
      </c>
      <c r="G27" s="54">
        <v>1620</v>
      </c>
      <c r="H27" s="54">
        <v>1782</v>
      </c>
      <c r="I27" s="54">
        <v>1944</v>
      </c>
      <c r="J27" s="54">
        <v>2106</v>
      </c>
      <c r="K27" s="54">
        <v>2268</v>
      </c>
      <c r="L27" s="54">
        <v>2430</v>
      </c>
      <c r="M27" s="51"/>
    </row>
    <row r="28" spans="1:13" ht="15" customHeight="1">
      <c r="A28" s="53">
        <v>25</v>
      </c>
      <c r="B28" s="54">
        <v>810</v>
      </c>
      <c r="C28" s="54">
        <v>972</v>
      </c>
      <c r="D28" s="54">
        <v>1134</v>
      </c>
      <c r="E28" s="54">
        <v>1296</v>
      </c>
      <c r="F28" s="54">
        <v>1458</v>
      </c>
      <c r="G28" s="54">
        <v>1620</v>
      </c>
      <c r="H28" s="54">
        <v>1782</v>
      </c>
      <c r="I28" s="54">
        <v>1944</v>
      </c>
      <c r="J28" s="54">
        <v>2106</v>
      </c>
      <c r="K28" s="54">
        <v>2268</v>
      </c>
      <c r="L28" s="54">
        <v>2430</v>
      </c>
      <c r="M28" s="51"/>
    </row>
    <row r="29" spans="1:13" ht="15" customHeight="1">
      <c r="A29" s="53">
        <v>26</v>
      </c>
      <c r="B29" s="54">
        <v>810</v>
      </c>
      <c r="C29" s="54">
        <v>972</v>
      </c>
      <c r="D29" s="54">
        <v>1134</v>
      </c>
      <c r="E29" s="54">
        <v>1296</v>
      </c>
      <c r="F29" s="54">
        <v>1458</v>
      </c>
      <c r="G29" s="54">
        <v>1620</v>
      </c>
      <c r="H29" s="54">
        <v>1782</v>
      </c>
      <c r="I29" s="54">
        <v>1944</v>
      </c>
      <c r="J29" s="54">
        <v>2106</v>
      </c>
      <c r="K29" s="54">
        <v>2268</v>
      </c>
      <c r="L29" s="54">
        <v>2430</v>
      </c>
      <c r="M29" s="51"/>
    </row>
    <row r="30" spans="1:13" ht="15" customHeight="1">
      <c r="A30" s="53">
        <v>27</v>
      </c>
      <c r="B30" s="54">
        <v>810</v>
      </c>
      <c r="C30" s="54">
        <v>972</v>
      </c>
      <c r="D30" s="54">
        <v>1134</v>
      </c>
      <c r="E30" s="54">
        <v>1296</v>
      </c>
      <c r="F30" s="54">
        <v>1458</v>
      </c>
      <c r="G30" s="54">
        <v>1620</v>
      </c>
      <c r="H30" s="54">
        <v>1782</v>
      </c>
      <c r="I30" s="54">
        <v>1944</v>
      </c>
      <c r="J30" s="54">
        <v>2106</v>
      </c>
      <c r="K30" s="54">
        <v>2268</v>
      </c>
      <c r="L30" s="54">
        <v>2430</v>
      </c>
      <c r="M30" s="51"/>
    </row>
    <row r="31" spans="1:13" ht="15" customHeight="1">
      <c r="A31" s="53">
        <v>28</v>
      </c>
      <c r="B31" s="54">
        <v>810</v>
      </c>
      <c r="C31" s="54">
        <v>972</v>
      </c>
      <c r="D31" s="54">
        <v>1134</v>
      </c>
      <c r="E31" s="54">
        <v>1296</v>
      </c>
      <c r="F31" s="54">
        <v>1458</v>
      </c>
      <c r="G31" s="54">
        <v>1620</v>
      </c>
      <c r="H31" s="54">
        <v>1782</v>
      </c>
      <c r="I31" s="54">
        <v>1944</v>
      </c>
      <c r="J31" s="54">
        <v>2106</v>
      </c>
      <c r="K31" s="54">
        <v>2268</v>
      </c>
      <c r="L31" s="54">
        <v>2430</v>
      </c>
      <c r="M31" s="51"/>
    </row>
    <row r="32" spans="1:13" ht="15" customHeight="1">
      <c r="A32" s="53">
        <v>29</v>
      </c>
      <c r="B32" s="54">
        <v>810</v>
      </c>
      <c r="C32" s="54">
        <v>972</v>
      </c>
      <c r="D32" s="54">
        <v>1134</v>
      </c>
      <c r="E32" s="54">
        <v>1296</v>
      </c>
      <c r="F32" s="54">
        <v>1458</v>
      </c>
      <c r="G32" s="54">
        <v>1620</v>
      </c>
      <c r="H32" s="54">
        <v>1782</v>
      </c>
      <c r="I32" s="54">
        <v>1944</v>
      </c>
      <c r="J32" s="54">
        <v>2106</v>
      </c>
      <c r="K32" s="54">
        <v>2268</v>
      </c>
      <c r="L32" s="54">
        <v>2430</v>
      </c>
      <c r="M32" s="51"/>
    </row>
    <row r="33" spans="1:13" s="58" customFormat="1" ht="15" customHeight="1">
      <c r="A33" s="55">
        <v>30</v>
      </c>
      <c r="B33" s="56">
        <v>810</v>
      </c>
      <c r="C33" s="56">
        <v>972</v>
      </c>
      <c r="D33" s="56">
        <v>1134</v>
      </c>
      <c r="E33" s="56">
        <v>1296</v>
      </c>
      <c r="F33" s="56">
        <v>1458</v>
      </c>
      <c r="G33" s="56">
        <v>1620</v>
      </c>
      <c r="H33" s="56">
        <v>1782</v>
      </c>
      <c r="I33" s="56">
        <v>1944</v>
      </c>
      <c r="J33" s="56">
        <v>2106</v>
      </c>
      <c r="K33" s="56">
        <v>2268</v>
      </c>
      <c r="L33" s="56">
        <v>2430</v>
      </c>
      <c r="M33" s="57"/>
    </row>
    <row r="34" spans="1:13" ht="15" customHeight="1">
      <c r="A34" s="53">
        <v>31</v>
      </c>
      <c r="B34" s="54">
        <v>1080</v>
      </c>
      <c r="C34" s="54">
        <v>1296</v>
      </c>
      <c r="D34" s="54">
        <v>1512</v>
      </c>
      <c r="E34" s="54">
        <v>1728</v>
      </c>
      <c r="F34" s="54">
        <v>1944</v>
      </c>
      <c r="G34" s="54">
        <v>2160</v>
      </c>
      <c r="H34" s="54">
        <v>2376</v>
      </c>
      <c r="I34" s="54">
        <v>2592</v>
      </c>
      <c r="J34" s="54">
        <v>2808</v>
      </c>
      <c r="K34" s="54">
        <v>3024</v>
      </c>
      <c r="L34" s="54">
        <v>3240</v>
      </c>
      <c r="M34" s="51"/>
    </row>
    <row r="35" spans="1:13" ht="15" customHeight="1">
      <c r="A35" s="53">
        <v>32</v>
      </c>
      <c r="B35" s="54">
        <v>1080</v>
      </c>
      <c r="C35" s="54">
        <v>1296</v>
      </c>
      <c r="D35" s="54">
        <v>1512</v>
      </c>
      <c r="E35" s="54">
        <v>1728</v>
      </c>
      <c r="F35" s="54">
        <v>1944</v>
      </c>
      <c r="G35" s="54">
        <v>2160</v>
      </c>
      <c r="H35" s="54">
        <v>2376</v>
      </c>
      <c r="I35" s="54">
        <v>2592</v>
      </c>
      <c r="J35" s="54">
        <v>2808</v>
      </c>
      <c r="K35" s="54">
        <v>3024</v>
      </c>
      <c r="L35" s="54">
        <v>3240</v>
      </c>
      <c r="M35" s="51"/>
    </row>
    <row r="36" spans="1:13" ht="15" customHeight="1">
      <c r="A36" s="53">
        <v>33</v>
      </c>
      <c r="B36" s="54">
        <v>1080</v>
      </c>
      <c r="C36" s="54">
        <v>1296</v>
      </c>
      <c r="D36" s="54">
        <v>1512</v>
      </c>
      <c r="E36" s="54">
        <v>1728</v>
      </c>
      <c r="F36" s="54">
        <v>1944</v>
      </c>
      <c r="G36" s="54">
        <v>2160</v>
      </c>
      <c r="H36" s="54">
        <v>2376</v>
      </c>
      <c r="I36" s="54">
        <v>2592</v>
      </c>
      <c r="J36" s="54">
        <v>2808</v>
      </c>
      <c r="K36" s="54">
        <v>3024</v>
      </c>
      <c r="L36" s="54">
        <v>3240</v>
      </c>
      <c r="M36" s="51"/>
    </row>
    <row r="37" spans="1:13" ht="15" customHeight="1">
      <c r="A37" s="53">
        <v>34</v>
      </c>
      <c r="B37" s="54">
        <v>1080</v>
      </c>
      <c r="C37" s="54">
        <v>1296</v>
      </c>
      <c r="D37" s="54">
        <v>1512</v>
      </c>
      <c r="E37" s="54">
        <v>1728</v>
      </c>
      <c r="F37" s="54">
        <v>1944</v>
      </c>
      <c r="G37" s="54">
        <v>2160</v>
      </c>
      <c r="H37" s="54">
        <v>2376</v>
      </c>
      <c r="I37" s="54">
        <v>2592</v>
      </c>
      <c r="J37" s="54">
        <v>2808</v>
      </c>
      <c r="K37" s="54">
        <v>3024</v>
      </c>
      <c r="L37" s="54">
        <v>3240</v>
      </c>
      <c r="M37" s="51"/>
    </row>
    <row r="38" spans="1:13" ht="15" customHeight="1">
      <c r="A38" s="53">
        <v>35</v>
      </c>
      <c r="B38" s="54">
        <v>1080</v>
      </c>
      <c r="C38" s="54">
        <v>1296</v>
      </c>
      <c r="D38" s="54">
        <v>1512</v>
      </c>
      <c r="E38" s="54">
        <v>1728</v>
      </c>
      <c r="F38" s="54">
        <v>1944</v>
      </c>
      <c r="G38" s="54">
        <v>2160</v>
      </c>
      <c r="H38" s="54">
        <v>2376</v>
      </c>
      <c r="I38" s="54">
        <v>2592</v>
      </c>
      <c r="J38" s="54">
        <v>2808</v>
      </c>
      <c r="K38" s="54">
        <v>3024</v>
      </c>
      <c r="L38" s="54">
        <v>3240</v>
      </c>
      <c r="M38" s="51"/>
    </row>
    <row r="39" spans="1:13" ht="15" customHeight="1">
      <c r="A39" s="53">
        <v>36</v>
      </c>
      <c r="B39" s="54">
        <v>1080</v>
      </c>
      <c r="C39" s="54">
        <v>1296</v>
      </c>
      <c r="D39" s="54">
        <v>1512</v>
      </c>
      <c r="E39" s="54">
        <v>1728</v>
      </c>
      <c r="F39" s="54">
        <v>1944</v>
      </c>
      <c r="G39" s="54">
        <v>2160</v>
      </c>
      <c r="H39" s="54">
        <v>2376</v>
      </c>
      <c r="I39" s="54">
        <v>2592</v>
      </c>
      <c r="J39" s="54">
        <v>2808</v>
      </c>
      <c r="K39" s="54">
        <v>3024</v>
      </c>
      <c r="L39" s="54">
        <v>3240</v>
      </c>
      <c r="M39" s="51"/>
    </row>
    <row r="40" spans="1:13" ht="15" customHeight="1">
      <c r="A40" s="53">
        <v>37</v>
      </c>
      <c r="B40" s="54">
        <v>1080</v>
      </c>
      <c r="C40" s="54">
        <v>1296</v>
      </c>
      <c r="D40" s="54">
        <v>1512</v>
      </c>
      <c r="E40" s="54">
        <v>1728</v>
      </c>
      <c r="F40" s="54">
        <v>1944</v>
      </c>
      <c r="G40" s="54">
        <v>2160</v>
      </c>
      <c r="H40" s="54">
        <v>2376</v>
      </c>
      <c r="I40" s="54">
        <v>2592</v>
      </c>
      <c r="J40" s="54">
        <v>2808</v>
      </c>
      <c r="K40" s="54">
        <v>3024</v>
      </c>
      <c r="L40" s="54">
        <v>3240</v>
      </c>
      <c r="M40" s="51"/>
    </row>
    <row r="41" spans="1:13" ht="15" customHeight="1">
      <c r="A41" s="53">
        <v>38</v>
      </c>
      <c r="B41" s="54">
        <v>1080</v>
      </c>
      <c r="C41" s="54">
        <v>1296</v>
      </c>
      <c r="D41" s="54">
        <v>1512</v>
      </c>
      <c r="E41" s="54">
        <v>1728</v>
      </c>
      <c r="F41" s="54">
        <v>1944</v>
      </c>
      <c r="G41" s="54">
        <v>2160</v>
      </c>
      <c r="H41" s="54">
        <v>2376</v>
      </c>
      <c r="I41" s="54">
        <v>2592</v>
      </c>
      <c r="J41" s="54">
        <v>2808</v>
      </c>
      <c r="K41" s="54">
        <v>3024</v>
      </c>
      <c r="L41" s="54">
        <v>3240</v>
      </c>
      <c r="M41" s="51"/>
    </row>
    <row r="42" spans="1:13" ht="15" customHeight="1">
      <c r="A42" s="53">
        <v>39</v>
      </c>
      <c r="B42" s="54">
        <v>1080</v>
      </c>
      <c r="C42" s="54">
        <v>1296</v>
      </c>
      <c r="D42" s="54">
        <v>1512</v>
      </c>
      <c r="E42" s="54">
        <v>1728</v>
      </c>
      <c r="F42" s="54">
        <v>1944</v>
      </c>
      <c r="G42" s="54">
        <v>2160</v>
      </c>
      <c r="H42" s="54">
        <v>2376</v>
      </c>
      <c r="I42" s="54">
        <v>2592</v>
      </c>
      <c r="J42" s="54">
        <v>2808</v>
      </c>
      <c r="K42" s="54">
        <v>3024</v>
      </c>
      <c r="L42" s="54">
        <v>3240</v>
      </c>
      <c r="M42" s="51"/>
    </row>
    <row r="43" spans="1:13" s="58" customFormat="1" ht="15" customHeight="1">
      <c r="A43" s="55">
        <v>40</v>
      </c>
      <c r="B43" s="56">
        <v>1080</v>
      </c>
      <c r="C43" s="56">
        <v>1296</v>
      </c>
      <c r="D43" s="56">
        <v>1512</v>
      </c>
      <c r="E43" s="56">
        <v>1728</v>
      </c>
      <c r="F43" s="56">
        <v>1944</v>
      </c>
      <c r="G43" s="56">
        <v>2160</v>
      </c>
      <c r="H43" s="56">
        <v>2376</v>
      </c>
      <c r="I43" s="56">
        <v>2592</v>
      </c>
      <c r="J43" s="56">
        <v>2808</v>
      </c>
      <c r="K43" s="56">
        <v>3024</v>
      </c>
      <c r="L43" s="56">
        <v>3240</v>
      </c>
      <c r="M43" s="57"/>
    </row>
    <row r="44" spans="1:13" ht="15" customHeight="1">
      <c r="A44" s="53">
        <v>41</v>
      </c>
      <c r="B44" s="54">
        <v>1350</v>
      </c>
      <c r="C44" s="54">
        <v>1620</v>
      </c>
      <c r="D44" s="54">
        <v>1890</v>
      </c>
      <c r="E44" s="54">
        <v>2160</v>
      </c>
      <c r="F44" s="54">
        <v>2430</v>
      </c>
      <c r="G44" s="54">
        <v>2700</v>
      </c>
      <c r="H44" s="54">
        <v>2970</v>
      </c>
      <c r="I44" s="54">
        <v>3240</v>
      </c>
      <c r="J44" s="54">
        <v>3510</v>
      </c>
      <c r="K44" s="54">
        <v>3780</v>
      </c>
      <c r="L44" s="54">
        <v>4050</v>
      </c>
      <c r="M44" s="51"/>
    </row>
    <row r="45" spans="1:13" ht="15" customHeight="1">
      <c r="A45" s="53">
        <v>42</v>
      </c>
      <c r="B45" s="54">
        <v>1350</v>
      </c>
      <c r="C45" s="54">
        <v>1620</v>
      </c>
      <c r="D45" s="54">
        <v>1890</v>
      </c>
      <c r="E45" s="54">
        <v>2160</v>
      </c>
      <c r="F45" s="54">
        <v>2430</v>
      </c>
      <c r="G45" s="54">
        <v>2700</v>
      </c>
      <c r="H45" s="54">
        <v>2970</v>
      </c>
      <c r="I45" s="54">
        <v>3240</v>
      </c>
      <c r="J45" s="54">
        <v>3510</v>
      </c>
      <c r="K45" s="54">
        <v>3780</v>
      </c>
      <c r="L45" s="54">
        <v>4050</v>
      </c>
      <c r="M45" s="51"/>
    </row>
    <row r="46" spans="1:13" ht="15" customHeight="1">
      <c r="A46" s="53">
        <v>43</v>
      </c>
      <c r="B46" s="54">
        <v>1350</v>
      </c>
      <c r="C46" s="54">
        <v>1620</v>
      </c>
      <c r="D46" s="54">
        <v>1890</v>
      </c>
      <c r="E46" s="54">
        <v>2160</v>
      </c>
      <c r="F46" s="54">
        <v>2430</v>
      </c>
      <c r="G46" s="54">
        <v>2700</v>
      </c>
      <c r="H46" s="54">
        <v>2970</v>
      </c>
      <c r="I46" s="54">
        <v>3240</v>
      </c>
      <c r="J46" s="54">
        <v>3510</v>
      </c>
      <c r="K46" s="54">
        <v>3780</v>
      </c>
      <c r="L46" s="54">
        <v>4050</v>
      </c>
      <c r="M46" s="51"/>
    </row>
    <row r="47" spans="1:13" ht="15" customHeight="1">
      <c r="A47" s="53">
        <v>44</v>
      </c>
      <c r="B47" s="54">
        <v>1350</v>
      </c>
      <c r="C47" s="54">
        <v>1620</v>
      </c>
      <c r="D47" s="54">
        <v>1890</v>
      </c>
      <c r="E47" s="54">
        <v>2160</v>
      </c>
      <c r="F47" s="54">
        <v>2430</v>
      </c>
      <c r="G47" s="54">
        <v>2700</v>
      </c>
      <c r="H47" s="54">
        <v>2970</v>
      </c>
      <c r="I47" s="54">
        <v>3240</v>
      </c>
      <c r="J47" s="54">
        <v>3510</v>
      </c>
      <c r="K47" s="54">
        <v>3780</v>
      </c>
      <c r="L47" s="54">
        <v>4050</v>
      </c>
      <c r="M47" s="51"/>
    </row>
    <row r="48" spans="1:13" ht="15" customHeight="1">
      <c r="A48" s="53">
        <v>45</v>
      </c>
      <c r="B48" s="54">
        <v>1350</v>
      </c>
      <c r="C48" s="54">
        <v>1620</v>
      </c>
      <c r="D48" s="54">
        <v>1890</v>
      </c>
      <c r="E48" s="54">
        <v>2160</v>
      </c>
      <c r="F48" s="54">
        <v>2430</v>
      </c>
      <c r="G48" s="54">
        <v>2700</v>
      </c>
      <c r="H48" s="54">
        <v>2970</v>
      </c>
      <c r="I48" s="54">
        <v>3240</v>
      </c>
      <c r="J48" s="54">
        <v>3510</v>
      </c>
      <c r="K48" s="54">
        <v>3780</v>
      </c>
      <c r="L48" s="54">
        <v>4050</v>
      </c>
      <c r="M48" s="51"/>
    </row>
    <row r="49" spans="1:13" ht="15" customHeight="1">
      <c r="A49" s="53">
        <v>46</v>
      </c>
      <c r="B49" s="54">
        <v>1350</v>
      </c>
      <c r="C49" s="54">
        <v>1620</v>
      </c>
      <c r="D49" s="54">
        <v>1890</v>
      </c>
      <c r="E49" s="54">
        <v>2160</v>
      </c>
      <c r="F49" s="54">
        <v>2430</v>
      </c>
      <c r="G49" s="54">
        <v>2700</v>
      </c>
      <c r="H49" s="54">
        <v>2970</v>
      </c>
      <c r="I49" s="54">
        <v>3240</v>
      </c>
      <c r="J49" s="54">
        <v>3510</v>
      </c>
      <c r="K49" s="54">
        <v>3780</v>
      </c>
      <c r="L49" s="54">
        <v>4050</v>
      </c>
      <c r="M49" s="51"/>
    </row>
    <row r="50" spans="1:13" ht="15" customHeight="1">
      <c r="A50" s="53">
        <v>47</v>
      </c>
      <c r="B50" s="54">
        <v>1350</v>
      </c>
      <c r="C50" s="54">
        <v>1620</v>
      </c>
      <c r="D50" s="54">
        <v>1890</v>
      </c>
      <c r="E50" s="54">
        <v>2160</v>
      </c>
      <c r="F50" s="54">
        <v>2430</v>
      </c>
      <c r="G50" s="54">
        <v>2700</v>
      </c>
      <c r="H50" s="54">
        <v>2970</v>
      </c>
      <c r="I50" s="54">
        <v>3240</v>
      </c>
      <c r="J50" s="54">
        <v>3510</v>
      </c>
      <c r="K50" s="54">
        <v>3780</v>
      </c>
      <c r="L50" s="54">
        <v>4050</v>
      </c>
      <c r="M50" s="51"/>
    </row>
    <row r="51" spans="1:13" ht="15" customHeight="1">
      <c r="A51" s="53">
        <v>48</v>
      </c>
      <c r="B51" s="54">
        <v>1350</v>
      </c>
      <c r="C51" s="54">
        <v>1620</v>
      </c>
      <c r="D51" s="54">
        <v>1890</v>
      </c>
      <c r="E51" s="54">
        <v>2160</v>
      </c>
      <c r="F51" s="54">
        <v>2430</v>
      </c>
      <c r="G51" s="54">
        <v>2700</v>
      </c>
      <c r="H51" s="54">
        <v>2970</v>
      </c>
      <c r="I51" s="54">
        <v>3240</v>
      </c>
      <c r="J51" s="54">
        <v>3510</v>
      </c>
      <c r="K51" s="54">
        <v>3780</v>
      </c>
      <c r="L51" s="54">
        <v>4050</v>
      </c>
      <c r="M51" s="51"/>
    </row>
    <row r="52" spans="1:13" ht="15" customHeight="1">
      <c r="A52" s="53">
        <v>49</v>
      </c>
      <c r="B52" s="54">
        <v>1350</v>
      </c>
      <c r="C52" s="54">
        <v>1620</v>
      </c>
      <c r="D52" s="54">
        <v>1890</v>
      </c>
      <c r="E52" s="54">
        <v>2160</v>
      </c>
      <c r="F52" s="54">
        <v>2430</v>
      </c>
      <c r="G52" s="54">
        <v>2700</v>
      </c>
      <c r="H52" s="54">
        <v>2970</v>
      </c>
      <c r="I52" s="54">
        <v>3240</v>
      </c>
      <c r="J52" s="54">
        <v>3510</v>
      </c>
      <c r="K52" s="54">
        <v>3780</v>
      </c>
      <c r="L52" s="54">
        <v>4050</v>
      </c>
      <c r="M52" s="51"/>
    </row>
    <row r="53" spans="1:13" s="58" customFormat="1" ht="15" customHeight="1">
      <c r="A53" s="55">
        <v>50</v>
      </c>
      <c r="B53" s="56">
        <v>1350</v>
      </c>
      <c r="C53" s="56">
        <v>1620</v>
      </c>
      <c r="D53" s="56">
        <v>1890</v>
      </c>
      <c r="E53" s="56">
        <v>2160</v>
      </c>
      <c r="F53" s="56">
        <v>2430</v>
      </c>
      <c r="G53" s="56">
        <v>2700</v>
      </c>
      <c r="H53" s="56">
        <v>2970</v>
      </c>
      <c r="I53" s="56">
        <v>3240</v>
      </c>
      <c r="J53" s="56">
        <v>3510</v>
      </c>
      <c r="K53" s="56">
        <v>3780</v>
      </c>
      <c r="L53" s="56">
        <v>4050</v>
      </c>
      <c r="M53" s="57"/>
    </row>
    <row r="54" spans="1:13" ht="15" customHeight="1">
      <c r="A54" s="53">
        <v>51</v>
      </c>
      <c r="B54" s="54">
        <v>1620</v>
      </c>
      <c r="C54" s="54">
        <v>1944</v>
      </c>
      <c r="D54" s="54">
        <v>2268</v>
      </c>
      <c r="E54" s="54">
        <v>2592</v>
      </c>
      <c r="F54" s="54">
        <v>2916</v>
      </c>
      <c r="G54" s="54">
        <v>3240</v>
      </c>
      <c r="H54" s="54">
        <v>3564</v>
      </c>
      <c r="I54" s="54">
        <v>3888</v>
      </c>
      <c r="J54" s="54">
        <v>4212</v>
      </c>
      <c r="K54" s="54">
        <v>4536</v>
      </c>
      <c r="L54" s="54">
        <v>4860</v>
      </c>
      <c r="M54" s="51"/>
    </row>
    <row r="55" spans="1:13" ht="15" customHeight="1">
      <c r="A55" s="53">
        <v>52</v>
      </c>
      <c r="B55" s="54">
        <v>1620</v>
      </c>
      <c r="C55" s="54">
        <v>1944</v>
      </c>
      <c r="D55" s="54">
        <v>2268</v>
      </c>
      <c r="E55" s="54">
        <v>2592</v>
      </c>
      <c r="F55" s="54">
        <v>2916</v>
      </c>
      <c r="G55" s="54">
        <v>3240</v>
      </c>
      <c r="H55" s="54">
        <v>3564</v>
      </c>
      <c r="I55" s="54">
        <v>3888</v>
      </c>
      <c r="J55" s="54">
        <v>4212</v>
      </c>
      <c r="K55" s="54">
        <v>4536</v>
      </c>
      <c r="L55" s="54">
        <v>4860</v>
      </c>
      <c r="M55" s="51"/>
    </row>
    <row r="56" spans="1:13" ht="15" customHeight="1">
      <c r="A56" s="53">
        <v>53</v>
      </c>
      <c r="B56" s="54">
        <v>1620</v>
      </c>
      <c r="C56" s="54">
        <v>1944</v>
      </c>
      <c r="D56" s="54">
        <v>2268</v>
      </c>
      <c r="E56" s="54">
        <v>2592</v>
      </c>
      <c r="F56" s="54">
        <v>2916</v>
      </c>
      <c r="G56" s="54">
        <v>3240</v>
      </c>
      <c r="H56" s="54">
        <v>3564</v>
      </c>
      <c r="I56" s="54">
        <v>3888</v>
      </c>
      <c r="J56" s="54">
        <v>4212</v>
      </c>
      <c r="K56" s="54">
        <v>4536</v>
      </c>
      <c r="L56" s="54">
        <v>4860</v>
      </c>
      <c r="M56" s="51"/>
    </row>
    <row r="57" spans="1:13" ht="15" customHeight="1">
      <c r="A57" s="53">
        <v>54</v>
      </c>
      <c r="B57" s="54">
        <v>1620</v>
      </c>
      <c r="C57" s="54">
        <v>1944</v>
      </c>
      <c r="D57" s="54">
        <v>2268</v>
      </c>
      <c r="E57" s="54">
        <v>2592</v>
      </c>
      <c r="F57" s="54">
        <v>2916</v>
      </c>
      <c r="G57" s="54">
        <v>3240</v>
      </c>
      <c r="H57" s="54">
        <v>3564</v>
      </c>
      <c r="I57" s="54">
        <v>3888</v>
      </c>
      <c r="J57" s="54">
        <v>4212</v>
      </c>
      <c r="K57" s="54">
        <v>4536</v>
      </c>
      <c r="L57" s="54">
        <v>4860</v>
      </c>
      <c r="M57" s="51"/>
    </row>
    <row r="58" spans="1:13" ht="15" customHeight="1">
      <c r="A58" s="53">
        <v>55</v>
      </c>
      <c r="B58" s="54">
        <v>1620</v>
      </c>
      <c r="C58" s="54">
        <v>1944</v>
      </c>
      <c r="D58" s="54">
        <v>2268</v>
      </c>
      <c r="E58" s="54">
        <v>2592</v>
      </c>
      <c r="F58" s="54">
        <v>2916</v>
      </c>
      <c r="G58" s="54">
        <v>3240</v>
      </c>
      <c r="H58" s="54">
        <v>3564</v>
      </c>
      <c r="I58" s="54">
        <v>3888</v>
      </c>
      <c r="J58" s="54">
        <v>4212</v>
      </c>
      <c r="K58" s="54">
        <v>4536</v>
      </c>
      <c r="L58" s="54">
        <v>4860</v>
      </c>
      <c r="M58" s="51"/>
    </row>
    <row r="59" spans="1:13" ht="15" customHeight="1">
      <c r="A59" s="53">
        <v>56</v>
      </c>
      <c r="B59" s="54">
        <v>1620</v>
      </c>
      <c r="C59" s="54">
        <v>1944</v>
      </c>
      <c r="D59" s="54">
        <v>2268</v>
      </c>
      <c r="E59" s="54">
        <v>2592</v>
      </c>
      <c r="F59" s="54">
        <v>2916</v>
      </c>
      <c r="G59" s="54">
        <v>3240</v>
      </c>
      <c r="H59" s="54">
        <v>3564</v>
      </c>
      <c r="I59" s="54">
        <v>3888</v>
      </c>
      <c r="J59" s="54">
        <v>4212</v>
      </c>
      <c r="K59" s="54">
        <v>4536</v>
      </c>
      <c r="L59" s="54">
        <v>4860</v>
      </c>
      <c r="M59" s="51"/>
    </row>
    <row r="60" spans="1:13" ht="15" customHeight="1">
      <c r="A60" s="53">
        <v>57</v>
      </c>
      <c r="B60" s="54">
        <v>1620</v>
      </c>
      <c r="C60" s="54">
        <v>1944</v>
      </c>
      <c r="D60" s="54">
        <v>2268</v>
      </c>
      <c r="E60" s="54">
        <v>2592</v>
      </c>
      <c r="F60" s="54">
        <v>2916</v>
      </c>
      <c r="G60" s="54">
        <v>3240</v>
      </c>
      <c r="H60" s="54">
        <v>3564</v>
      </c>
      <c r="I60" s="54">
        <v>3888</v>
      </c>
      <c r="J60" s="54">
        <v>4212</v>
      </c>
      <c r="K60" s="54">
        <v>4536</v>
      </c>
      <c r="L60" s="54">
        <v>4860</v>
      </c>
      <c r="M60" s="51"/>
    </row>
    <row r="61" spans="1:13" ht="15" customHeight="1">
      <c r="A61" s="53">
        <v>58</v>
      </c>
      <c r="B61" s="54">
        <v>1620</v>
      </c>
      <c r="C61" s="54">
        <v>1944</v>
      </c>
      <c r="D61" s="54">
        <v>2268</v>
      </c>
      <c r="E61" s="54">
        <v>2592</v>
      </c>
      <c r="F61" s="54">
        <v>2916</v>
      </c>
      <c r="G61" s="54">
        <v>3240</v>
      </c>
      <c r="H61" s="54">
        <v>3564</v>
      </c>
      <c r="I61" s="54">
        <v>3888</v>
      </c>
      <c r="J61" s="54">
        <v>4212</v>
      </c>
      <c r="K61" s="54">
        <v>4536</v>
      </c>
      <c r="L61" s="54">
        <v>4860</v>
      </c>
      <c r="M61" s="51"/>
    </row>
    <row r="62" spans="1:13" ht="15" customHeight="1">
      <c r="A62" s="53">
        <v>59</v>
      </c>
      <c r="B62" s="54">
        <v>1620</v>
      </c>
      <c r="C62" s="54">
        <v>1944</v>
      </c>
      <c r="D62" s="54">
        <v>2268</v>
      </c>
      <c r="E62" s="54">
        <v>2592</v>
      </c>
      <c r="F62" s="54">
        <v>2916</v>
      </c>
      <c r="G62" s="54">
        <v>3240</v>
      </c>
      <c r="H62" s="54">
        <v>3564</v>
      </c>
      <c r="I62" s="54">
        <v>3888</v>
      </c>
      <c r="J62" s="54">
        <v>4212</v>
      </c>
      <c r="K62" s="54">
        <v>4536</v>
      </c>
      <c r="L62" s="54">
        <v>4860</v>
      </c>
      <c r="M62" s="51"/>
    </row>
    <row r="63" spans="1:13" s="58" customFormat="1" ht="15" customHeight="1">
      <c r="A63" s="55">
        <v>60</v>
      </c>
      <c r="B63" s="56">
        <v>1620</v>
      </c>
      <c r="C63" s="56">
        <v>1944</v>
      </c>
      <c r="D63" s="56">
        <v>2268</v>
      </c>
      <c r="E63" s="56">
        <v>2592</v>
      </c>
      <c r="F63" s="56">
        <v>2916</v>
      </c>
      <c r="G63" s="56">
        <v>3240</v>
      </c>
      <c r="H63" s="56">
        <v>3564</v>
      </c>
      <c r="I63" s="56">
        <v>3888</v>
      </c>
      <c r="J63" s="56">
        <v>4212</v>
      </c>
      <c r="K63" s="56">
        <v>4536</v>
      </c>
      <c r="L63" s="56">
        <v>4860</v>
      </c>
      <c r="M63" s="57"/>
    </row>
    <row r="64" spans="1:13" ht="15" customHeight="1">
      <c r="A64" s="53">
        <v>61</v>
      </c>
      <c r="B64" s="54">
        <v>1890</v>
      </c>
      <c r="C64" s="54">
        <v>2268</v>
      </c>
      <c r="D64" s="54">
        <v>2646</v>
      </c>
      <c r="E64" s="54">
        <v>3024</v>
      </c>
      <c r="F64" s="54">
        <v>3402</v>
      </c>
      <c r="G64" s="54">
        <v>3780</v>
      </c>
      <c r="H64" s="54">
        <v>4158</v>
      </c>
      <c r="I64" s="54">
        <v>4536</v>
      </c>
      <c r="J64" s="54">
        <v>4914</v>
      </c>
      <c r="K64" s="54">
        <v>5292</v>
      </c>
      <c r="L64" s="54">
        <v>5670</v>
      </c>
      <c r="M64" s="51"/>
    </row>
    <row r="65" spans="1:13" ht="15" customHeight="1">
      <c r="A65" s="53">
        <v>62</v>
      </c>
      <c r="B65" s="54">
        <v>1890</v>
      </c>
      <c r="C65" s="54">
        <v>2268</v>
      </c>
      <c r="D65" s="54">
        <v>2646</v>
      </c>
      <c r="E65" s="54">
        <v>3024</v>
      </c>
      <c r="F65" s="54">
        <v>3402</v>
      </c>
      <c r="G65" s="54">
        <v>3780</v>
      </c>
      <c r="H65" s="54">
        <v>4158</v>
      </c>
      <c r="I65" s="54">
        <v>4536</v>
      </c>
      <c r="J65" s="54">
        <v>4914</v>
      </c>
      <c r="K65" s="54">
        <v>5292</v>
      </c>
      <c r="L65" s="54">
        <v>5670</v>
      </c>
      <c r="M65" s="51"/>
    </row>
    <row r="66" spans="1:13" ht="15" customHeight="1">
      <c r="A66" s="53">
        <v>63</v>
      </c>
      <c r="B66" s="54">
        <v>1890</v>
      </c>
      <c r="C66" s="54">
        <v>2268</v>
      </c>
      <c r="D66" s="54">
        <v>2646</v>
      </c>
      <c r="E66" s="54">
        <v>3024</v>
      </c>
      <c r="F66" s="54">
        <v>3402</v>
      </c>
      <c r="G66" s="54">
        <v>3780</v>
      </c>
      <c r="H66" s="54">
        <v>4158</v>
      </c>
      <c r="I66" s="54">
        <v>4536</v>
      </c>
      <c r="J66" s="54">
        <v>4914</v>
      </c>
      <c r="K66" s="54">
        <v>5292</v>
      </c>
      <c r="L66" s="54">
        <v>5670</v>
      </c>
      <c r="M66" s="51"/>
    </row>
    <row r="67" spans="1:13" ht="15" customHeight="1">
      <c r="A67" s="53">
        <v>64</v>
      </c>
      <c r="B67" s="54">
        <v>1890</v>
      </c>
      <c r="C67" s="54">
        <v>2268</v>
      </c>
      <c r="D67" s="54">
        <v>2646</v>
      </c>
      <c r="E67" s="54">
        <v>3024</v>
      </c>
      <c r="F67" s="54">
        <v>3402</v>
      </c>
      <c r="G67" s="54">
        <v>3780</v>
      </c>
      <c r="H67" s="54">
        <v>4158</v>
      </c>
      <c r="I67" s="54">
        <v>4536</v>
      </c>
      <c r="J67" s="54">
        <v>4914</v>
      </c>
      <c r="K67" s="54">
        <v>5292</v>
      </c>
      <c r="L67" s="54">
        <v>5670</v>
      </c>
      <c r="M67" s="51"/>
    </row>
    <row r="68" spans="1:13" ht="15" customHeight="1">
      <c r="A68" s="53">
        <v>65</v>
      </c>
      <c r="B68" s="54">
        <v>1890</v>
      </c>
      <c r="C68" s="54">
        <v>2268</v>
      </c>
      <c r="D68" s="54">
        <v>2646</v>
      </c>
      <c r="E68" s="54">
        <v>3024</v>
      </c>
      <c r="F68" s="54">
        <v>3402</v>
      </c>
      <c r="G68" s="54">
        <v>3780</v>
      </c>
      <c r="H68" s="54">
        <v>4158</v>
      </c>
      <c r="I68" s="54">
        <v>4536</v>
      </c>
      <c r="J68" s="54">
        <v>4914</v>
      </c>
      <c r="K68" s="54">
        <v>5292</v>
      </c>
      <c r="L68" s="54">
        <v>5670</v>
      </c>
      <c r="M68" s="51"/>
    </row>
    <row r="69" spans="1:13" ht="15" customHeight="1">
      <c r="A69" s="53">
        <v>66</v>
      </c>
      <c r="B69" s="54">
        <v>1890</v>
      </c>
      <c r="C69" s="54">
        <v>2268</v>
      </c>
      <c r="D69" s="54">
        <v>2646</v>
      </c>
      <c r="E69" s="54">
        <v>3024</v>
      </c>
      <c r="F69" s="54">
        <v>3402</v>
      </c>
      <c r="G69" s="54">
        <v>3780</v>
      </c>
      <c r="H69" s="54">
        <v>4158</v>
      </c>
      <c r="I69" s="54">
        <v>4536</v>
      </c>
      <c r="J69" s="54">
        <v>4914</v>
      </c>
      <c r="K69" s="54">
        <v>5292</v>
      </c>
      <c r="L69" s="54">
        <v>5670</v>
      </c>
      <c r="M69" s="51"/>
    </row>
    <row r="70" spans="1:13" ht="15" customHeight="1">
      <c r="A70" s="53">
        <v>67</v>
      </c>
      <c r="B70" s="54">
        <v>1890</v>
      </c>
      <c r="C70" s="54">
        <v>2268</v>
      </c>
      <c r="D70" s="54">
        <v>2646</v>
      </c>
      <c r="E70" s="54">
        <v>3024</v>
      </c>
      <c r="F70" s="54">
        <v>3402</v>
      </c>
      <c r="G70" s="54">
        <v>3780</v>
      </c>
      <c r="H70" s="54">
        <v>4158</v>
      </c>
      <c r="I70" s="54">
        <v>4536</v>
      </c>
      <c r="J70" s="54">
        <v>4914</v>
      </c>
      <c r="K70" s="54">
        <v>5292</v>
      </c>
      <c r="L70" s="54">
        <v>5670</v>
      </c>
      <c r="M70" s="51"/>
    </row>
    <row r="71" spans="1:13" ht="15" customHeight="1">
      <c r="A71" s="53">
        <v>68</v>
      </c>
      <c r="B71" s="54">
        <v>1890</v>
      </c>
      <c r="C71" s="54">
        <v>2268</v>
      </c>
      <c r="D71" s="54">
        <v>2646</v>
      </c>
      <c r="E71" s="54">
        <v>3024</v>
      </c>
      <c r="F71" s="54">
        <v>3402</v>
      </c>
      <c r="G71" s="54">
        <v>3780</v>
      </c>
      <c r="H71" s="54">
        <v>4158</v>
      </c>
      <c r="I71" s="54">
        <v>4536</v>
      </c>
      <c r="J71" s="54">
        <v>4914</v>
      </c>
      <c r="K71" s="54">
        <v>5292</v>
      </c>
      <c r="L71" s="54">
        <v>5670</v>
      </c>
      <c r="M71" s="51"/>
    </row>
    <row r="72" spans="1:13" ht="15" customHeight="1">
      <c r="A72" s="53">
        <v>69</v>
      </c>
      <c r="B72" s="54">
        <v>1890</v>
      </c>
      <c r="C72" s="54">
        <v>2268</v>
      </c>
      <c r="D72" s="54">
        <v>2646</v>
      </c>
      <c r="E72" s="54">
        <v>3024</v>
      </c>
      <c r="F72" s="54">
        <v>3402</v>
      </c>
      <c r="G72" s="54">
        <v>3780</v>
      </c>
      <c r="H72" s="54">
        <v>4158</v>
      </c>
      <c r="I72" s="54">
        <v>4536</v>
      </c>
      <c r="J72" s="54">
        <v>4914</v>
      </c>
      <c r="K72" s="54">
        <v>5292</v>
      </c>
      <c r="L72" s="54">
        <v>5670</v>
      </c>
      <c r="M72" s="51"/>
    </row>
    <row r="73" spans="1:13" s="58" customFormat="1" ht="15" customHeight="1">
      <c r="A73" s="55">
        <v>70</v>
      </c>
      <c r="B73" s="56">
        <v>1890</v>
      </c>
      <c r="C73" s="56">
        <v>2268</v>
      </c>
      <c r="D73" s="56">
        <v>2646</v>
      </c>
      <c r="E73" s="56">
        <v>3024</v>
      </c>
      <c r="F73" s="56">
        <v>3402</v>
      </c>
      <c r="G73" s="56">
        <v>3780</v>
      </c>
      <c r="H73" s="56">
        <v>4158</v>
      </c>
      <c r="I73" s="56">
        <v>4536</v>
      </c>
      <c r="J73" s="56">
        <v>4914</v>
      </c>
      <c r="K73" s="56">
        <v>5292</v>
      </c>
      <c r="L73" s="56">
        <v>5670</v>
      </c>
      <c r="M73" s="57"/>
    </row>
    <row r="74" spans="1:13" ht="15" customHeight="1">
      <c r="A74" s="53">
        <v>71</v>
      </c>
      <c r="B74" s="54">
        <v>2160</v>
      </c>
      <c r="C74" s="54">
        <v>2592</v>
      </c>
      <c r="D74" s="54">
        <v>3024</v>
      </c>
      <c r="E74" s="54">
        <v>3456</v>
      </c>
      <c r="F74" s="54">
        <v>3888</v>
      </c>
      <c r="G74" s="54">
        <v>4320</v>
      </c>
      <c r="H74" s="54">
        <v>4752</v>
      </c>
      <c r="I74" s="54">
        <v>5184</v>
      </c>
      <c r="J74" s="54">
        <v>5616</v>
      </c>
      <c r="K74" s="54">
        <v>6048</v>
      </c>
      <c r="L74" s="54">
        <v>6480</v>
      </c>
      <c r="M74" s="51"/>
    </row>
    <row r="75" spans="1:13" ht="15" customHeight="1">
      <c r="A75" s="53">
        <v>72</v>
      </c>
      <c r="B75" s="54">
        <v>2160</v>
      </c>
      <c r="C75" s="54">
        <v>2592</v>
      </c>
      <c r="D75" s="54">
        <v>3024</v>
      </c>
      <c r="E75" s="54">
        <v>3456</v>
      </c>
      <c r="F75" s="54">
        <v>3888</v>
      </c>
      <c r="G75" s="54">
        <v>4320</v>
      </c>
      <c r="H75" s="54">
        <v>4752</v>
      </c>
      <c r="I75" s="54">
        <v>5184</v>
      </c>
      <c r="J75" s="54">
        <v>5616</v>
      </c>
      <c r="K75" s="54">
        <v>6048</v>
      </c>
      <c r="L75" s="54">
        <v>6480</v>
      </c>
      <c r="M75" s="51"/>
    </row>
    <row r="76" spans="1:13" ht="15" customHeight="1">
      <c r="A76" s="53">
        <v>73</v>
      </c>
      <c r="B76" s="54">
        <v>2160</v>
      </c>
      <c r="C76" s="54">
        <v>2592</v>
      </c>
      <c r="D76" s="54">
        <v>3024</v>
      </c>
      <c r="E76" s="54">
        <v>3456</v>
      </c>
      <c r="F76" s="54">
        <v>3888</v>
      </c>
      <c r="G76" s="54">
        <v>4320</v>
      </c>
      <c r="H76" s="54">
        <v>4752</v>
      </c>
      <c r="I76" s="54">
        <v>5184</v>
      </c>
      <c r="J76" s="54">
        <v>5616</v>
      </c>
      <c r="K76" s="54">
        <v>6048</v>
      </c>
      <c r="L76" s="54">
        <v>6480</v>
      </c>
      <c r="M76" s="51"/>
    </row>
    <row r="77" spans="1:13" ht="15" customHeight="1">
      <c r="A77" s="53">
        <v>74</v>
      </c>
      <c r="B77" s="54">
        <v>2160</v>
      </c>
      <c r="C77" s="54">
        <v>2592</v>
      </c>
      <c r="D77" s="54">
        <v>3024</v>
      </c>
      <c r="E77" s="54">
        <v>3456</v>
      </c>
      <c r="F77" s="54">
        <v>3888</v>
      </c>
      <c r="G77" s="54">
        <v>4320</v>
      </c>
      <c r="H77" s="54">
        <v>4752</v>
      </c>
      <c r="I77" s="54">
        <v>5184</v>
      </c>
      <c r="J77" s="54">
        <v>5616</v>
      </c>
      <c r="K77" s="54">
        <v>6048</v>
      </c>
      <c r="L77" s="54">
        <v>6480</v>
      </c>
      <c r="M77" s="51"/>
    </row>
    <row r="78" spans="1:13" ht="15" customHeight="1">
      <c r="A78" s="53">
        <v>75</v>
      </c>
      <c r="B78" s="54">
        <v>2160</v>
      </c>
      <c r="C78" s="54">
        <v>2592</v>
      </c>
      <c r="D78" s="54">
        <v>3024</v>
      </c>
      <c r="E78" s="54">
        <v>3456</v>
      </c>
      <c r="F78" s="54">
        <v>3888</v>
      </c>
      <c r="G78" s="54">
        <v>4320</v>
      </c>
      <c r="H78" s="54">
        <v>4752</v>
      </c>
      <c r="I78" s="54">
        <v>5184</v>
      </c>
      <c r="J78" s="54">
        <v>5616</v>
      </c>
      <c r="K78" s="54">
        <v>6048</v>
      </c>
      <c r="L78" s="54">
        <v>6480</v>
      </c>
      <c r="M78" s="51"/>
    </row>
    <row r="79" spans="1:13" ht="15" customHeight="1">
      <c r="A79" s="53">
        <v>76</v>
      </c>
      <c r="B79" s="54">
        <v>2160</v>
      </c>
      <c r="C79" s="54">
        <v>2592</v>
      </c>
      <c r="D79" s="54">
        <v>3024</v>
      </c>
      <c r="E79" s="54">
        <v>3456</v>
      </c>
      <c r="F79" s="54">
        <v>3888</v>
      </c>
      <c r="G79" s="54">
        <v>4320</v>
      </c>
      <c r="H79" s="54">
        <v>4752</v>
      </c>
      <c r="I79" s="54">
        <v>5184</v>
      </c>
      <c r="J79" s="54">
        <v>5616</v>
      </c>
      <c r="K79" s="54">
        <v>6048</v>
      </c>
      <c r="L79" s="54">
        <v>6480</v>
      </c>
      <c r="M79" s="51"/>
    </row>
    <row r="80" spans="1:13" ht="15" customHeight="1">
      <c r="A80" s="53">
        <v>77</v>
      </c>
      <c r="B80" s="54">
        <v>2160</v>
      </c>
      <c r="C80" s="54">
        <v>2592</v>
      </c>
      <c r="D80" s="54">
        <v>3024</v>
      </c>
      <c r="E80" s="54">
        <v>3456</v>
      </c>
      <c r="F80" s="54">
        <v>3888</v>
      </c>
      <c r="G80" s="54">
        <v>4320</v>
      </c>
      <c r="H80" s="54">
        <v>4752</v>
      </c>
      <c r="I80" s="54">
        <v>5184</v>
      </c>
      <c r="J80" s="54">
        <v>5616</v>
      </c>
      <c r="K80" s="54">
        <v>6048</v>
      </c>
      <c r="L80" s="54">
        <v>6480</v>
      </c>
      <c r="M80" s="51"/>
    </row>
    <row r="81" spans="1:13" ht="15" customHeight="1">
      <c r="A81" s="53">
        <v>78</v>
      </c>
      <c r="B81" s="54">
        <v>2160</v>
      </c>
      <c r="C81" s="54">
        <v>2592</v>
      </c>
      <c r="D81" s="54">
        <v>3024</v>
      </c>
      <c r="E81" s="54">
        <v>3456</v>
      </c>
      <c r="F81" s="54">
        <v>3888</v>
      </c>
      <c r="G81" s="54">
        <v>4320</v>
      </c>
      <c r="H81" s="54">
        <v>4752</v>
      </c>
      <c r="I81" s="54">
        <v>5184</v>
      </c>
      <c r="J81" s="54">
        <v>5616</v>
      </c>
      <c r="K81" s="54">
        <v>6048</v>
      </c>
      <c r="L81" s="54">
        <v>6480</v>
      </c>
      <c r="M81" s="51"/>
    </row>
    <row r="82" spans="1:13" ht="15" customHeight="1">
      <c r="A82" s="53">
        <v>79</v>
      </c>
      <c r="B82" s="54">
        <v>2160</v>
      </c>
      <c r="C82" s="54">
        <v>2592</v>
      </c>
      <c r="D82" s="54">
        <v>3024</v>
      </c>
      <c r="E82" s="54">
        <v>3456</v>
      </c>
      <c r="F82" s="54">
        <v>3888</v>
      </c>
      <c r="G82" s="54">
        <v>4320</v>
      </c>
      <c r="H82" s="54">
        <v>4752</v>
      </c>
      <c r="I82" s="54">
        <v>5184</v>
      </c>
      <c r="J82" s="54">
        <v>5616</v>
      </c>
      <c r="K82" s="54">
        <v>6048</v>
      </c>
      <c r="L82" s="54">
        <v>6480</v>
      </c>
      <c r="M82" s="51"/>
    </row>
    <row r="83" spans="1:13" s="58" customFormat="1" ht="15" customHeight="1">
      <c r="A83" s="55">
        <v>80</v>
      </c>
      <c r="B83" s="56">
        <v>2160</v>
      </c>
      <c r="C83" s="56">
        <v>2592</v>
      </c>
      <c r="D83" s="56">
        <v>3024</v>
      </c>
      <c r="E83" s="56">
        <v>3456</v>
      </c>
      <c r="F83" s="56">
        <v>3888</v>
      </c>
      <c r="G83" s="56">
        <v>4320</v>
      </c>
      <c r="H83" s="56">
        <v>4752</v>
      </c>
      <c r="I83" s="56">
        <v>5184</v>
      </c>
      <c r="J83" s="56">
        <v>5616</v>
      </c>
      <c r="K83" s="56">
        <v>6048</v>
      </c>
      <c r="L83" s="56">
        <v>6480</v>
      </c>
      <c r="M83" s="57"/>
    </row>
    <row r="84" spans="1:13" ht="15" customHeight="1">
      <c r="A84" s="53">
        <v>81</v>
      </c>
      <c r="B84" s="54">
        <v>2430</v>
      </c>
      <c r="C84" s="54">
        <v>2916</v>
      </c>
      <c r="D84" s="54">
        <v>3402</v>
      </c>
      <c r="E84" s="54">
        <v>3888</v>
      </c>
      <c r="F84" s="54">
        <v>4374</v>
      </c>
      <c r="G84" s="54">
        <v>4860</v>
      </c>
      <c r="H84" s="54">
        <v>5346</v>
      </c>
      <c r="I84" s="54">
        <v>5832</v>
      </c>
      <c r="J84" s="54">
        <v>6318</v>
      </c>
      <c r="K84" s="54">
        <v>6804</v>
      </c>
      <c r="L84" s="54">
        <v>7290</v>
      </c>
      <c r="M84" s="51"/>
    </row>
    <row r="85" spans="1:13" ht="15" customHeight="1">
      <c r="A85" s="53">
        <v>82</v>
      </c>
      <c r="B85" s="54">
        <v>2430</v>
      </c>
      <c r="C85" s="54">
        <v>2916</v>
      </c>
      <c r="D85" s="54">
        <v>3402</v>
      </c>
      <c r="E85" s="54">
        <v>3888</v>
      </c>
      <c r="F85" s="54">
        <v>4374</v>
      </c>
      <c r="G85" s="54">
        <v>4860</v>
      </c>
      <c r="H85" s="54">
        <v>5346</v>
      </c>
      <c r="I85" s="54">
        <v>5832</v>
      </c>
      <c r="J85" s="54">
        <v>6318</v>
      </c>
      <c r="K85" s="54">
        <v>6804</v>
      </c>
      <c r="L85" s="54">
        <v>7290</v>
      </c>
      <c r="M85" s="51"/>
    </row>
    <row r="86" spans="1:13" ht="15" customHeight="1">
      <c r="A86" s="53">
        <v>83</v>
      </c>
      <c r="B86" s="54">
        <v>2430</v>
      </c>
      <c r="C86" s="54">
        <v>2916</v>
      </c>
      <c r="D86" s="54">
        <v>3402</v>
      </c>
      <c r="E86" s="54">
        <v>3888</v>
      </c>
      <c r="F86" s="54">
        <v>4374</v>
      </c>
      <c r="G86" s="54">
        <v>4860</v>
      </c>
      <c r="H86" s="54">
        <v>5346</v>
      </c>
      <c r="I86" s="54">
        <v>5832</v>
      </c>
      <c r="J86" s="54">
        <v>6318</v>
      </c>
      <c r="K86" s="54">
        <v>6804</v>
      </c>
      <c r="L86" s="54">
        <v>7290</v>
      </c>
      <c r="M86" s="51"/>
    </row>
    <row r="87" spans="1:13" ht="15" customHeight="1">
      <c r="A87" s="53">
        <v>84</v>
      </c>
      <c r="B87" s="54">
        <v>2430</v>
      </c>
      <c r="C87" s="54">
        <v>2916</v>
      </c>
      <c r="D87" s="54">
        <v>3402</v>
      </c>
      <c r="E87" s="54">
        <v>3888</v>
      </c>
      <c r="F87" s="54">
        <v>4374</v>
      </c>
      <c r="G87" s="54">
        <v>4860</v>
      </c>
      <c r="H87" s="54">
        <v>5346</v>
      </c>
      <c r="I87" s="54">
        <v>5832</v>
      </c>
      <c r="J87" s="54">
        <v>6318</v>
      </c>
      <c r="K87" s="54">
        <v>6804</v>
      </c>
      <c r="L87" s="54">
        <v>7290</v>
      </c>
      <c r="M87" s="51"/>
    </row>
    <row r="88" spans="1:13" ht="15" customHeight="1">
      <c r="A88" s="53">
        <v>85</v>
      </c>
      <c r="B88" s="54">
        <v>2430</v>
      </c>
      <c r="C88" s="54">
        <v>2916</v>
      </c>
      <c r="D88" s="54">
        <v>3402</v>
      </c>
      <c r="E88" s="54">
        <v>3888</v>
      </c>
      <c r="F88" s="54">
        <v>4374</v>
      </c>
      <c r="G88" s="54">
        <v>4860</v>
      </c>
      <c r="H88" s="54">
        <v>5346</v>
      </c>
      <c r="I88" s="54">
        <v>5832</v>
      </c>
      <c r="J88" s="54">
        <v>6318</v>
      </c>
      <c r="K88" s="54">
        <v>6804</v>
      </c>
      <c r="L88" s="54">
        <v>7290</v>
      </c>
      <c r="M88" s="51"/>
    </row>
    <row r="89" spans="1:13" ht="15" customHeight="1">
      <c r="A89" s="53">
        <v>86</v>
      </c>
      <c r="B89" s="54">
        <v>2430</v>
      </c>
      <c r="C89" s="54">
        <v>2916</v>
      </c>
      <c r="D89" s="54">
        <v>3402</v>
      </c>
      <c r="E89" s="54">
        <v>3888</v>
      </c>
      <c r="F89" s="54">
        <v>4374</v>
      </c>
      <c r="G89" s="54">
        <v>4860</v>
      </c>
      <c r="H89" s="54">
        <v>5346</v>
      </c>
      <c r="I89" s="54">
        <v>5832</v>
      </c>
      <c r="J89" s="54">
        <v>6318</v>
      </c>
      <c r="K89" s="54">
        <v>6804</v>
      </c>
      <c r="L89" s="54">
        <v>7290</v>
      </c>
      <c r="M89" s="51"/>
    </row>
    <row r="90" spans="1:13" ht="15" customHeight="1">
      <c r="A90" s="53">
        <v>87</v>
      </c>
      <c r="B90" s="54">
        <v>2430</v>
      </c>
      <c r="C90" s="54">
        <v>2916</v>
      </c>
      <c r="D90" s="54">
        <v>3402</v>
      </c>
      <c r="E90" s="54">
        <v>3888</v>
      </c>
      <c r="F90" s="54">
        <v>4374</v>
      </c>
      <c r="G90" s="54">
        <v>4860</v>
      </c>
      <c r="H90" s="54">
        <v>5346</v>
      </c>
      <c r="I90" s="54">
        <v>5832</v>
      </c>
      <c r="J90" s="54">
        <v>6318</v>
      </c>
      <c r="K90" s="54">
        <v>6804</v>
      </c>
      <c r="L90" s="54">
        <v>7290</v>
      </c>
      <c r="M90" s="51"/>
    </row>
    <row r="91" spans="1:13" ht="15" customHeight="1">
      <c r="A91" s="53">
        <v>88</v>
      </c>
      <c r="B91" s="54">
        <v>2430</v>
      </c>
      <c r="C91" s="54">
        <v>2916</v>
      </c>
      <c r="D91" s="54">
        <v>3402</v>
      </c>
      <c r="E91" s="54">
        <v>3888</v>
      </c>
      <c r="F91" s="54">
        <v>4374</v>
      </c>
      <c r="G91" s="54">
        <v>4860</v>
      </c>
      <c r="H91" s="54">
        <v>5346</v>
      </c>
      <c r="I91" s="54">
        <v>5832</v>
      </c>
      <c r="J91" s="54">
        <v>6318</v>
      </c>
      <c r="K91" s="54">
        <v>6804</v>
      </c>
      <c r="L91" s="54">
        <v>7290</v>
      </c>
      <c r="M91" s="51"/>
    </row>
    <row r="92" spans="1:13" ht="15" customHeight="1">
      <c r="A92" s="53">
        <v>89</v>
      </c>
      <c r="B92" s="54">
        <v>2430</v>
      </c>
      <c r="C92" s="54">
        <v>2916</v>
      </c>
      <c r="D92" s="54">
        <v>3402</v>
      </c>
      <c r="E92" s="54">
        <v>3888</v>
      </c>
      <c r="F92" s="54">
        <v>4374</v>
      </c>
      <c r="G92" s="54">
        <v>4860</v>
      </c>
      <c r="H92" s="54">
        <v>5346</v>
      </c>
      <c r="I92" s="54">
        <v>5832</v>
      </c>
      <c r="J92" s="54">
        <v>6318</v>
      </c>
      <c r="K92" s="54">
        <v>6804</v>
      </c>
      <c r="L92" s="54">
        <v>7290</v>
      </c>
      <c r="M92" s="51"/>
    </row>
    <row r="93" spans="1:13" s="58" customFormat="1" ht="15" customHeight="1">
      <c r="A93" s="55">
        <v>90</v>
      </c>
      <c r="B93" s="56">
        <v>2430</v>
      </c>
      <c r="C93" s="56">
        <v>2916</v>
      </c>
      <c r="D93" s="56">
        <v>3402</v>
      </c>
      <c r="E93" s="56">
        <v>3888</v>
      </c>
      <c r="F93" s="56">
        <v>4374</v>
      </c>
      <c r="G93" s="56">
        <v>4860</v>
      </c>
      <c r="H93" s="56">
        <v>5346</v>
      </c>
      <c r="I93" s="56">
        <v>5832</v>
      </c>
      <c r="J93" s="56">
        <v>6318</v>
      </c>
      <c r="K93" s="56">
        <v>6804</v>
      </c>
      <c r="L93" s="56">
        <v>7290</v>
      </c>
      <c r="M93" s="57"/>
    </row>
    <row r="94" spans="1:13" ht="15" customHeight="1">
      <c r="A94" s="53">
        <v>91</v>
      </c>
      <c r="B94" s="54">
        <v>2700</v>
      </c>
      <c r="C94" s="54">
        <v>3240</v>
      </c>
      <c r="D94" s="54">
        <v>3780</v>
      </c>
      <c r="E94" s="54">
        <v>4320</v>
      </c>
      <c r="F94" s="54">
        <v>4860</v>
      </c>
      <c r="G94" s="54">
        <v>5400</v>
      </c>
      <c r="H94" s="54">
        <v>5940</v>
      </c>
      <c r="I94" s="54">
        <v>6480</v>
      </c>
      <c r="J94" s="54">
        <v>7020</v>
      </c>
      <c r="K94" s="54">
        <v>7560</v>
      </c>
      <c r="L94" s="54">
        <v>8100</v>
      </c>
      <c r="M94" s="51"/>
    </row>
    <row r="95" spans="1:13" ht="15" customHeight="1">
      <c r="A95" s="53">
        <v>92</v>
      </c>
      <c r="B95" s="54">
        <v>2700</v>
      </c>
      <c r="C95" s="54">
        <v>3240</v>
      </c>
      <c r="D95" s="54">
        <v>3780</v>
      </c>
      <c r="E95" s="54">
        <v>4320</v>
      </c>
      <c r="F95" s="54">
        <v>4860</v>
      </c>
      <c r="G95" s="54">
        <v>5400</v>
      </c>
      <c r="H95" s="54">
        <v>5940</v>
      </c>
      <c r="I95" s="54">
        <v>6480</v>
      </c>
      <c r="J95" s="54">
        <v>7020</v>
      </c>
      <c r="K95" s="54">
        <v>7560</v>
      </c>
      <c r="L95" s="54">
        <v>8100</v>
      </c>
      <c r="M95" s="51"/>
    </row>
    <row r="96" spans="1:13" ht="15" customHeight="1">
      <c r="A96" s="53">
        <v>93</v>
      </c>
      <c r="B96" s="54">
        <v>2700</v>
      </c>
      <c r="C96" s="54">
        <v>3240</v>
      </c>
      <c r="D96" s="54">
        <v>3780</v>
      </c>
      <c r="E96" s="54">
        <v>4320</v>
      </c>
      <c r="F96" s="54">
        <v>4860</v>
      </c>
      <c r="G96" s="54">
        <v>5400</v>
      </c>
      <c r="H96" s="54">
        <v>5940</v>
      </c>
      <c r="I96" s="54">
        <v>6480</v>
      </c>
      <c r="J96" s="54">
        <v>7020</v>
      </c>
      <c r="K96" s="54">
        <v>7560</v>
      </c>
      <c r="L96" s="54">
        <v>8100</v>
      </c>
      <c r="M96" s="51"/>
    </row>
    <row r="97" spans="1:13" ht="15" customHeight="1">
      <c r="A97" s="53">
        <v>94</v>
      </c>
      <c r="B97" s="54">
        <v>2700</v>
      </c>
      <c r="C97" s="54">
        <v>3240</v>
      </c>
      <c r="D97" s="54">
        <v>3780</v>
      </c>
      <c r="E97" s="54">
        <v>4320</v>
      </c>
      <c r="F97" s="54">
        <v>4860</v>
      </c>
      <c r="G97" s="54">
        <v>5400</v>
      </c>
      <c r="H97" s="54">
        <v>5940</v>
      </c>
      <c r="I97" s="54">
        <v>6480</v>
      </c>
      <c r="J97" s="54">
        <v>7020</v>
      </c>
      <c r="K97" s="54">
        <v>7560</v>
      </c>
      <c r="L97" s="54">
        <v>8100</v>
      </c>
      <c r="M97" s="51"/>
    </row>
    <row r="98" spans="1:13" ht="15" customHeight="1">
      <c r="A98" s="53">
        <v>95</v>
      </c>
      <c r="B98" s="54">
        <v>2700</v>
      </c>
      <c r="C98" s="54">
        <v>3240</v>
      </c>
      <c r="D98" s="54">
        <v>3780</v>
      </c>
      <c r="E98" s="54">
        <v>4320</v>
      </c>
      <c r="F98" s="54">
        <v>4860</v>
      </c>
      <c r="G98" s="54">
        <v>5400</v>
      </c>
      <c r="H98" s="54">
        <v>5940</v>
      </c>
      <c r="I98" s="54">
        <v>6480</v>
      </c>
      <c r="J98" s="54">
        <v>7020</v>
      </c>
      <c r="K98" s="54">
        <v>7560</v>
      </c>
      <c r="L98" s="54">
        <v>8100</v>
      </c>
      <c r="M98" s="51"/>
    </row>
    <row r="99" spans="1:13" ht="15" customHeight="1">
      <c r="A99" s="53">
        <v>96</v>
      </c>
      <c r="B99" s="54">
        <v>2700</v>
      </c>
      <c r="C99" s="54">
        <v>3240</v>
      </c>
      <c r="D99" s="54">
        <v>3780</v>
      </c>
      <c r="E99" s="54">
        <v>4320</v>
      </c>
      <c r="F99" s="54">
        <v>4860</v>
      </c>
      <c r="G99" s="54">
        <v>5400</v>
      </c>
      <c r="H99" s="54">
        <v>5940</v>
      </c>
      <c r="I99" s="54">
        <v>6480</v>
      </c>
      <c r="J99" s="54">
        <v>7020</v>
      </c>
      <c r="K99" s="54">
        <v>7560</v>
      </c>
      <c r="L99" s="54">
        <v>8100</v>
      </c>
      <c r="M99" s="51"/>
    </row>
    <row r="100" spans="1:13" ht="15" customHeight="1">
      <c r="A100" s="53">
        <v>97</v>
      </c>
      <c r="B100" s="54">
        <v>2700</v>
      </c>
      <c r="C100" s="54">
        <v>3240</v>
      </c>
      <c r="D100" s="54">
        <v>3780</v>
      </c>
      <c r="E100" s="54">
        <v>4320</v>
      </c>
      <c r="F100" s="54">
        <v>4860</v>
      </c>
      <c r="G100" s="54">
        <v>5400</v>
      </c>
      <c r="H100" s="54">
        <v>5940</v>
      </c>
      <c r="I100" s="54">
        <v>6480</v>
      </c>
      <c r="J100" s="54">
        <v>7020</v>
      </c>
      <c r="K100" s="54">
        <v>7560</v>
      </c>
      <c r="L100" s="54">
        <v>8100</v>
      </c>
      <c r="M100" s="51"/>
    </row>
    <row r="101" spans="1:13" ht="15" customHeight="1">
      <c r="A101" s="53">
        <v>98</v>
      </c>
      <c r="B101" s="54">
        <v>2700</v>
      </c>
      <c r="C101" s="54">
        <v>3240</v>
      </c>
      <c r="D101" s="54">
        <v>3780</v>
      </c>
      <c r="E101" s="54">
        <v>4320</v>
      </c>
      <c r="F101" s="54">
        <v>4860</v>
      </c>
      <c r="G101" s="54">
        <v>5400</v>
      </c>
      <c r="H101" s="54">
        <v>5940</v>
      </c>
      <c r="I101" s="54">
        <v>6480</v>
      </c>
      <c r="J101" s="54">
        <v>7020</v>
      </c>
      <c r="K101" s="54">
        <v>7560</v>
      </c>
      <c r="L101" s="54">
        <v>8100</v>
      </c>
      <c r="M101" s="51"/>
    </row>
    <row r="102" spans="1:13" ht="15" customHeight="1">
      <c r="A102" s="53">
        <v>99</v>
      </c>
      <c r="B102" s="54">
        <v>2700</v>
      </c>
      <c r="C102" s="54">
        <v>3240</v>
      </c>
      <c r="D102" s="54">
        <v>3780</v>
      </c>
      <c r="E102" s="54">
        <v>4320</v>
      </c>
      <c r="F102" s="54">
        <v>4860</v>
      </c>
      <c r="G102" s="54">
        <v>5400</v>
      </c>
      <c r="H102" s="54">
        <v>5940</v>
      </c>
      <c r="I102" s="54">
        <v>6480</v>
      </c>
      <c r="J102" s="54">
        <v>7020</v>
      </c>
      <c r="K102" s="54">
        <v>7560</v>
      </c>
      <c r="L102" s="54">
        <v>8100</v>
      </c>
      <c r="M102" s="51"/>
    </row>
    <row r="103" spans="1:13" s="58" customFormat="1" ht="15" customHeight="1">
      <c r="A103" s="55">
        <v>100</v>
      </c>
      <c r="B103" s="56">
        <v>2700</v>
      </c>
      <c r="C103" s="56">
        <v>3240</v>
      </c>
      <c r="D103" s="56">
        <v>3780</v>
      </c>
      <c r="E103" s="56">
        <v>4320</v>
      </c>
      <c r="F103" s="56">
        <v>4860</v>
      </c>
      <c r="G103" s="56">
        <v>5400</v>
      </c>
      <c r="H103" s="56">
        <v>5940</v>
      </c>
      <c r="I103" s="56">
        <v>6480</v>
      </c>
      <c r="J103" s="56">
        <v>7020</v>
      </c>
      <c r="K103" s="56">
        <v>7560</v>
      </c>
      <c r="L103" s="56">
        <v>8100</v>
      </c>
      <c r="M103" s="57"/>
    </row>
    <row r="104" spans="1:13" ht="15" customHeight="1">
      <c r="A104" s="53">
        <v>101</v>
      </c>
      <c r="B104" s="54">
        <v>2970</v>
      </c>
      <c r="C104" s="54">
        <v>3564</v>
      </c>
      <c r="D104" s="54">
        <v>4158</v>
      </c>
      <c r="E104" s="54">
        <v>4752</v>
      </c>
      <c r="F104" s="54">
        <v>5346</v>
      </c>
      <c r="G104" s="54">
        <v>5940</v>
      </c>
      <c r="H104" s="54">
        <v>6534</v>
      </c>
      <c r="I104" s="54">
        <v>7128</v>
      </c>
      <c r="J104" s="54">
        <v>7722</v>
      </c>
      <c r="K104" s="54">
        <v>8316</v>
      </c>
      <c r="L104" s="54">
        <v>8910</v>
      </c>
      <c r="M104" s="51"/>
    </row>
    <row r="105" spans="1:13" ht="15" customHeight="1">
      <c r="A105" s="53">
        <v>102</v>
      </c>
      <c r="B105" s="54">
        <v>2970</v>
      </c>
      <c r="C105" s="54">
        <v>3564</v>
      </c>
      <c r="D105" s="54">
        <v>4158</v>
      </c>
      <c r="E105" s="54">
        <v>4752</v>
      </c>
      <c r="F105" s="54">
        <v>5346</v>
      </c>
      <c r="G105" s="54">
        <v>5940</v>
      </c>
      <c r="H105" s="54">
        <v>6534</v>
      </c>
      <c r="I105" s="54">
        <v>7128</v>
      </c>
      <c r="J105" s="54">
        <v>7722</v>
      </c>
      <c r="K105" s="54">
        <v>8316</v>
      </c>
      <c r="L105" s="54">
        <v>8910</v>
      </c>
      <c r="M105" s="51"/>
    </row>
    <row r="106" spans="1:13" ht="15" customHeight="1">
      <c r="A106" s="53">
        <v>103</v>
      </c>
      <c r="B106" s="54">
        <v>2970</v>
      </c>
      <c r="C106" s="54">
        <v>3564</v>
      </c>
      <c r="D106" s="54">
        <v>4158</v>
      </c>
      <c r="E106" s="54">
        <v>4752</v>
      </c>
      <c r="F106" s="54">
        <v>5346</v>
      </c>
      <c r="G106" s="54">
        <v>5940</v>
      </c>
      <c r="H106" s="54">
        <v>6534</v>
      </c>
      <c r="I106" s="54">
        <v>7128</v>
      </c>
      <c r="J106" s="54">
        <v>7722</v>
      </c>
      <c r="K106" s="54">
        <v>8316</v>
      </c>
      <c r="L106" s="54">
        <v>8910</v>
      </c>
      <c r="M106" s="51"/>
    </row>
    <row r="107" spans="1:13" ht="15" customHeight="1">
      <c r="A107" s="53">
        <v>104</v>
      </c>
      <c r="B107" s="54">
        <v>2970</v>
      </c>
      <c r="C107" s="54">
        <v>3564</v>
      </c>
      <c r="D107" s="54">
        <v>4158</v>
      </c>
      <c r="E107" s="54">
        <v>4752</v>
      </c>
      <c r="F107" s="54">
        <v>5346</v>
      </c>
      <c r="G107" s="54">
        <v>5940</v>
      </c>
      <c r="H107" s="54">
        <v>6534</v>
      </c>
      <c r="I107" s="54">
        <v>7128</v>
      </c>
      <c r="J107" s="54">
        <v>7722</v>
      </c>
      <c r="K107" s="54">
        <v>8316</v>
      </c>
      <c r="L107" s="54">
        <v>8910</v>
      </c>
      <c r="M107" s="51"/>
    </row>
    <row r="108" spans="1:13" ht="15" customHeight="1">
      <c r="A108" s="53">
        <v>105</v>
      </c>
      <c r="B108" s="54">
        <v>2970</v>
      </c>
      <c r="C108" s="54">
        <v>3564</v>
      </c>
      <c r="D108" s="54">
        <v>4158</v>
      </c>
      <c r="E108" s="54">
        <v>4752</v>
      </c>
      <c r="F108" s="54">
        <v>5346</v>
      </c>
      <c r="G108" s="54">
        <v>5940</v>
      </c>
      <c r="H108" s="54">
        <v>6534</v>
      </c>
      <c r="I108" s="54">
        <v>7128</v>
      </c>
      <c r="J108" s="54">
        <v>7722</v>
      </c>
      <c r="K108" s="54">
        <v>8316</v>
      </c>
      <c r="L108" s="54">
        <v>8910</v>
      </c>
      <c r="M108" s="51"/>
    </row>
    <row r="109" spans="1:13" ht="15" customHeight="1">
      <c r="A109" s="53">
        <v>106</v>
      </c>
      <c r="B109" s="54">
        <v>2970</v>
      </c>
      <c r="C109" s="54">
        <v>3564</v>
      </c>
      <c r="D109" s="54">
        <v>4158</v>
      </c>
      <c r="E109" s="54">
        <v>4752</v>
      </c>
      <c r="F109" s="54">
        <v>5346</v>
      </c>
      <c r="G109" s="54">
        <v>5940</v>
      </c>
      <c r="H109" s="54">
        <v>6534</v>
      </c>
      <c r="I109" s="54">
        <v>7128</v>
      </c>
      <c r="J109" s="54">
        <v>7722</v>
      </c>
      <c r="K109" s="54">
        <v>8316</v>
      </c>
      <c r="L109" s="54">
        <v>8910</v>
      </c>
      <c r="M109" s="51"/>
    </row>
    <row r="110" spans="1:13" ht="15" customHeight="1">
      <c r="A110" s="53">
        <v>107</v>
      </c>
      <c r="B110" s="54">
        <v>2970</v>
      </c>
      <c r="C110" s="54">
        <v>3564</v>
      </c>
      <c r="D110" s="54">
        <v>4158</v>
      </c>
      <c r="E110" s="54">
        <v>4752</v>
      </c>
      <c r="F110" s="54">
        <v>5346</v>
      </c>
      <c r="G110" s="54">
        <v>5940</v>
      </c>
      <c r="H110" s="54">
        <v>6534</v>
      </c>
      <c r="I110" s="54">
        <v>7128</v>
      </c>
      <c r="J110" s="54">
        <v>7722</v>
      </c>
      <c r="K110" s="54">
        <v>8316</v>
      </c>
      <c r="L110" s="54">
        <v>8910</v>
      </c>
      <c r="M110" s="51"/>
    </row>
    <row r="111" spans="1:13" ht="15" customHeight="1">
      <c r="A111" s="53">
        <v>108</v>
      </c>
      <c r="B111" s="54">
        <v>2970</v>
      </c>
      <c r="C111" s="54">
        <v>3564</v>
      </c>
      <c r="D111" s="54">
        <v>4158</v>
      </c>
      <c r="E111" s="54">
        <v>4752</v>
      </c>
      <c r="F111" s="54">
        <v>5346</v>
      </c>
      <c r="G111" s="54">
        <v>5940</v>
      </c>
      <c r="H111" s="54">
        <v>6534</v>
      </c>
      <c r="I111" s="54">
        <v>7128</v>
      </c>
      <c r="J111" s="54">
        <v>7722</v>
      </c>
      <c r="K111" s="54">
        <v>8316</v>
      </c>
      <c r="L111" s="54">
        <v>8910</v>
      </c>
      <c r="M111" s="51"/>
    </row>
    <row r="112" spans="1:13" ht="15" customHeight="1">
      <c r="A112" s="53">
        <v>109</v>
      </c>
      <c r="B112" s="54">
        <v>2970</v>
      </c>
      <c r="C112" s="54">
        <v>3564</v>
      </c>
      <c r="D112" s="54">
        <v>4158</v>
      </c>
      <c r="E112" s="54">
        <v>4752</v>
      </c>
      <c r="F112" s="54">
        <v>5346</v>
      </c>
      <c r="G112" s="54">
        <v>5940</v>
      </c>
      <c r="H112" s="54">
        <v>6534</v>
      </c>
      <c r="I112" s="54">
        <v>7128</v>
      </c>
      <c r="J112" s="54">
        <v>7722</v>
      </c>
      <c r="K112" s="54">
        <v>8316</v>
      </c>
      <c r="L112" s="54">
        <v>8910</v>
      </c>
      <c r="M112" s="51"/>
    </row>
    <row r="113" spans="1:13" s="58" customFormat="1" ht="15" customHeight="1">
      <c r="A113" s="55">
        <v>110</v>
      </c>
      <c r="B113" s="56">
        <v>2970</v>
      </c>
      <c r="C113" s="56">
        <v>3564</v>
      </c>
      <c r="D113" s="56">
        <v>4158</v>
      </c>
      <c r="E113" s="56">
        <v>4752</v>
      </c>
      <c r="F113" s="56">
        <v>5346</v>
      </c>
      <c r="G113" s="56">
        <v>5940</v>
      </c>
      <c r="H113" s="56">
        <v>6534</v>
      </c>
      <c r="I113" s="56">
        <v>7128</v>
      </c>
      <c r="J113" s="56">
        <v>7722</v>
      </c>
      <c r="K113" s="56">
        <v>8316</v>
      </c>
      <c r="L113" s="56">
        <v>8910</v>
      </c>
      <c r="M113" s="57"/>
    </row>
    <row r="114" spans="1:13" ht="15" customHeight="1">
      <c r="A114" s="53">
        <v>111</v>
      </c>
      <c r="B114" s="54">
        <v>3240</v>
      </c>
      <c r="C114" s="54">
        <v>3888</v>
      </c>
      <c r="D114" s="54">
        <v>4536</v>
      </c>
      <c r="E114" s="54">
        <v>5184</v>
      </c>
      <c r="F114" s="54">
        <v>5832</v>
      </c>
      <c r="G114" s="54">
        <v>6480</v>
      </c>
      <c r="H114" s="54">
        <v>7128</v>
      </c>
      <c r="I114" s="54">
        <v>7776</v>
      </c>
      <c r="J114" s="54">
        <v>8424</v>
      </c>
      <c r="K114" s="54">
        <v>9072</v>
      </c>
      <c r="L114" s="54">
        <v>9720</v>
      </c>
      <c r="M114" s="51"/>
    </row>
    <row r="115" spans="1:13" ht="15" customHeight="1">
      <c r="A115" s="53">
        <v>112</v>
      </c>
      <c r="B115" s="54">
        <v>3240</v>
      </c>
      <c r="C115" s="54">
        <v>3888</v>
      </c>
      <c r="D115" s="54">
        <v>4536</v>
      </c>
      <c r="E115" s="54">
        <v>5184</v>
      </c>
      <c r="F115" s="54">
        <v>5832</v>
      </c>
      <c r="G115" s="54">
        <v>6480</v>
      </c>
      <c r="H115" s="54">
        <v>7128</v>
      </c>
      <c r="I115" s="54">
        <v>7776</v>
      </c>
      <c r="J115" s="54">
        <v>8424</v>
      </c>
      <c r="K115" s="54">
        <v>9072</v>
      </c>
      <c r="L115" s="54">
        <v>9720</v>
      </c>
      <c r="M115" s="51"/>
    </row>
    <row r="116" spans="1:13" ht="15" customHeight="1">
      <c r="A116" s="53">
        <v>113</v>
      </c>
      <c r="B116" s="54">
        <v>3240</v>
      </c>
      <c r="C116" s="54">
        <v>3888</v>
      </c>
      <c r="D116" s="54">
        <v>4536</v>
      </c>
      <c r="E116" s="54">
        <v>5184</v>
      </c>
      <c r="F116" s="54">
        <v>5832</v>
      </c>
      <c r="G116" s="54">
        <v>6480</v>
      </c>
      <c r="H116" s="54">
        <v>7128</v>
      </c>
      <c r="I116" s="54">
        <v>7776</v>
      </c>
      <c r="J116" s="54">
        <v>8424</v>
      </c>
      <c r="K116" s="54">
        <v>9072</v>
      </c>
      <c r="L116" s="54">
        <v>9720</v>
      </c>
      <c r="M116" s="51"/>
    </row>
    <row r="117" spans="1:13" ht="15" customHeight="1">
      <c r="A117" s="53">
        <v>114</v>
      </c>
      <c r="B117" s="54">
        <v>3240</v>
      </c>
      <c r="C117" s="54">
        <v>3888</v>
      </c>
      <c r="D117" s="54">
        <v>4536</v>
      </c>
      <c r="E117" s="54">
        <v>5184</v>
      </c>
      <c r="F117" s="54">
        <v>5832</v>
      </c>
      <c r="G117" s="54">
        <v>6480</v>
      </c>
      <c r="H117" s="54">
        <v>7128</v>
      </c>
      <c r="I117" s="54">
        <v>7776</v>
      </c>
      <c r="J117" s="54">
        <v>8424</v>
      </c>
      <c r="K117" s="54">
        <v>9072</v>
      </c>
      <c r="L117" s="54">
        <v>9720</v>
      </c>
      <c r="M117" s="51"/>
    </row>
    <row r="118" spans="1:13" ht="15" customHeight="1">
      <c r="A118" s="53">
        <v>115</v>
      </c>
      <c r="B118" s="54">
        <v>3240</v>
      </c>
      <c r="C118" s="54">
        <v>3888</v>
      </c>
      <c r="D118" s="54">
        <v>4536</v>
      </c>
      <c r="E118" s="54">
        <v>5184</v>
      </c>
      <c r="F118" s="54">
        <v>5832</v>
      </c>
      <c r="G118" s="54">
        <v>6480</v>
      </c>
      <c r="H118" s="54">
        <v>7128</v>
      </c>
      <c r="I118" s="54">
        <v>7776</v>
      </c>
      <c r="J118" s="54">
        <v>8424</v>
      </c>
      <c r="K118" s="54">
        <v>9072</v>
      </c>
      <c r="L118" s="54">
        <v>9720</v>
      </c>
      <c r="M118" s="51"/>
    </row>
    <row r="119" spans="1:13" ht="15" customHeight="1">
      <c r="A119" s="53">
        <v>116</v>
      </c>
      <c r="B119" s="54">
        <v>3240</v>
      </c>
      <c r="C119" s="54">
        <v>3888</v>
      </c>
      <c r="D119" s="54">
        <v>4536</v>
      </c>
      <c r="E119" s="54">
        <v>5184</v>
      </c>
      <c r="F119" s="54">
        <v>5832</v>
      </c>
      <c r="G119" s="54">
        <v>6480</v>
      </c>
      <c r="H119" s="54">
        <v>7128</v>
      </c>
      <c r="I119" s="54">
        <v>7776</v>
      </c>
      <c r="J119" s="54">
        <v>8424</v>
      </c>
      <c r="K119" s="54">
        <v>9072</v>
      </c>
      <c r="L119" s="54">
        <v>9720</v>
      </c>
      <c r="M119" s="51"/>
    </row>
    <row r="120" spans="1:13" ht="15" customHeight="1">
      <c r="A120" s="53">
        <v>117</v>
      </c>
      <c r="B120" s="54">
        <v>3240</v>
      </c>
      <c r="C120" s="54">
        <v>3888</v>
      </c>
      <c r="D120" s="54">
        <v>4536</v>
      </c>
      <c r="E120" s="54">
        <v>5184</v>
      </c>
      <c r="F120" s="54">
        <v>5832</v>
      </c>
      <c r="G120" s="54">
        <v>6480</v>
      </c>
      <c r="H120" s="54">
        <v>7128</v>
      </c>
      <c r="I120" s="54">
        <v>7776</v>
      </c>
      <c r="J120" s="54">
        <v>8424</v>
      </c>
      <c r="K120" s="54">
        <v>9072</v>
      </c>
      <c r="L120" s="54">
        <v>9720</v>
      </c>
      <c r="M120" s="51"/>
    </row>
    <row r="121" spans="1:13" ht="15" customHeight="1">
      <c r="A121" s="53">
        <v>118</v>
      </c>
      <c r="B121" s="54">
        <v>3240</v>
      </c>
      <c r="C121" s="54">
        <v>3888</v>
      </c>
      <c r="D121" s="54">
        <v>4536</v>
      </c>
      <c r="E121" s="54">
        <v>5184</v>
      </c>
      <c r="F121" s="54">
        <v>5832</v>
      </c>
      <c r="G121" s="54">
        <v>6480</v>
      </c>
      <c r="H121" s="54">
        <v>7128</v>
      </c>
      <c r="I121" s="54">
        <v>7776</v>
      </c>
      <c r="J121" s="54">
        <v>8424</v>
      </c>
      <c r="K121" s="54">
        <v>9072</v>
      </c>
      <c r="L121" s="54">
        <v>9720</v>
      </c>
      <c r="M121" s="51"/>
    </row>
    <row r="122" spans="1:13" ht="15" customHeight="1">
      <c r="A122" s="53">
        <v>119</v>
      </c>
      <c r="B122" s="54">
        <v>3240</v>
      </c>
      <c r="C122" s="54">
        <v>3888</v>
      </c>
      <c r="D122" s="54">
        <v>4536</v>
      </c>
      <c r="E122" s="54">
        <v>5184</v>
      </c>
      <c r="F122" s="54">
        <v>5832</v>
      </c>
      <c r="G122" s="54">
        <v>6480</v>
      </c>
      <c r="H122" s="54">
        <v>7128</v>
      </c>
      <c r="I122" s="54">
        <v>7776</v>
      </c>
      <c r="J122" s="54">
        <v>8424</v>
      </c>
      <c r="K122" s="54">
        <v>9072</v>
      </c>
      <c r="L122" s="54">
        <v>9720</v>
      </c>
      <c r="M122" s="51"/>
    </row>
    <row r="123" spans="1:13" s="58" customFormat="1" ht="15" customHeight="1">
      <c r="A123" s="55">
        <v>120</v>
      </c>
      <c r="B123" s="56">
        <v>3240</v>
      </c>
      <c r="C123" s="56">
        <v>3888</v>
      </c>
      <c r="D123" s="56">
        <v>4536</v>
      </c>
      <c r="E123" s="56">
        <v>5184</v>
      </c>
      <c r="F123" s="56">
        <v>5832</v>
      </c>
      <c r="G123" s="56">
        <v>6480</v>
      </c>
      <c r="H123" s="56">
        <v>7128</v>
      </c>
      <c r="I123" s="56">
        <v>7776</v>
      </c>
      <c r="J123" s="56">
        <v>8424</v>
      </c>
      <c r="K123" s="56">
        <v>9072</v>
      </c>
      <c r="L123" s="56">
        <v>9720</v>
      </c>
      <c r="M123" s="57"/>
    </row>
    <row r="124" spans="1:13" ht="15" customHeight="1">
      <c r="A124" s="53">
        <v>121</v>
      </c>
      <c r="B124" s="54">
        <v>3510</v>
      </c>
      <c r="C124" s="54">
        <v>4212</v>
      </c>
      <c r="D124" s="54">
        <v>4914</v>
      </c>
      <c r="E124" s="54">
        <v>5616</v>
      </c>
      <c r="F124" s="54">
        <v>6318</v>
      </c>
      <c r="G124" s="54">
        <v>7020</v>
      </c>
      <c r="H124" s="54">
        <v>7722</v>
      </c>
      <c r="I124" s="54">
        <v>8424</v>
      </c>
      <c r="J124" s="54">
        <v>9126</v>
      </c>
      <c r="K124" s="54">
        <v>9828</v>
      </c>
      <c r="L124" s="54">
        <v>10530</v>
      </c>
      <c r="M124" s="51"/>
    </row>
    <row r="125" spans="1:13" ht="15" customHeight="1">
      <c r="A125" s="53">
        <v>122</v>
      </c>
      <c r="B125" s="54">
        <v>3510</v>
      </c>
      <c r="C125" s="54">
        <v>4212</v>
      </c>
      <c r="D125" s="54">
        <v>4914</v>
      </c>
      <c r="E125" s="54">
        <v>5616</v>
      </c>
      <c r="F125" s="54">
        <v>6318</v>
      </c>
      <c r="G125" s="54">
        <v>7020</v>
      </c>
      <c r="H125" s="54">
        <v>7722</v>
      </c>
      <c r="I125" s="54">
        <v>8424</v>
      </c>
      <c r="J125" s="54">
        <v>9126</v>
      </c>
      <c r="K125" s="54">
        <v>9828</v>
      </c>
      <c r="L125" s="54">
        <v>10530</v>
      </c>
      <c r="M125" s="51"/>
    </row>
    <row r="126" spans="1:13" ht="15" customHeight="1">
      <c r="A126" s="53">
        <v>123</v>
      </c>
      <c r="B126" s="54">
        <v>3510</v>
      </c>
      <c r="C126" s="54">
        <v>4212</v>
      </c>
      <c r="D126" s="54">
        <v>4914</v>
      </c>
      <c r="E126" s="54">
        <v>5616</v>
      </c>
      <c r="F126" s="54">
        <v>6318</v>
      </c>
      <c r="G126" s="54">
        <v>7020</v>
      </c>
      <c r="H126" s="54">
        <v>7722</v>
      </c>
      <c r="I126" s="54">
        <v>8424</v>
      </c>
      <c r="J126" s="54">
        <v>9126</v>
      </c>
      <c r="K126" s="54">
        <v>9828</v>
      </c>
      <c r="L126" s="54">
        <v>10530</v>
      </c>
      <c r="M126" s="51"/>
    </row>
    <row r="127" spans="1:13" ht="15" customHeight="1">
      <c r="A127" s="53">
        <v>124</v>
      </c>
      <c r="B127" s="54">
        <v>3510</v>
      </c>
      <c r="C127" s="54">
        <v>4212</v>
      </c>
      <c r="D127" s="54">
        <v>4914</v>
      </c>
      <c r="E127" s="54">
        <v>5616</v>
      </c>
      <c r="F127" s="54">
        <v>6318</v>
      </c>
      <c r="G127" s="54">
        <v>7020</v>
      </c>
      <c r="H127" s="54">
        <v>7722</v>
      </c>
      <c r="I127" s="54">
        <v>8424</v>
      </c>
      <c r="J127" s="54">
        <v>9126</v>
      </c>
      <c r="K127" s="54">
        <v>9828</v>
      </c>
      <c r="L127" s="54">
        <v>10530</v>
      </c>
      <c r="M127" s="51"/>
    </row>
    <row r="128" spans="1:13" ht="15" customHeight="1">
      <c r="A128" s="53">
        <v>125</v>
      </c>
      <c r="B128" s="54">
        <v>3510</v>
      </c>
      <c r="C128" s="54">
        <v>4212</v>
      </c>
      <c r="D128" s="54">
        <v>4914</v>
      </c>
      <c r="E128" s="54">
        <v>5616</v>
      </c>
      <c r="F128" s="54">
        <v>6318</v>
      </c>
      <c r="G128" s="54">
        <v>7020</v>
      </c>
      <c r="H128" s="54">
        <v>7722</v>
      </c>
      <c r="I128" s="54">
        <v>8424</v>
      </c>
      <c r="J128" s="54">
        <v>9126</v>
      </c>
      <c r="K128" s="54">
        <v>9828</v>
      </c>
      <c r="L128" s="54">
        <v>10530</v>
      </c>
      <c r="M128" s="51"/>
    </row>
    <row r="129" spans="1:13" ht="15" customHeight="1">
      <c r="A129" s="53">
        <v>126</v>
      </c>
      <c r="B129" s="54">
        <v>3510</v>
      </c>
      <c r="C129" s="54">
        <v>4212</v>
      </c>
      <c r="D129" s="54">
        <v>4914</v>
      </c>
      <c r="E129" s="54">
        <v>5616</v>
      </c>
      <c r="F129" s="54">
        <v>6318</v>
      </c>
      <c r="G129" s="54">
        <v>7020</v>
      </c>
      <c r="H129" s="54">
        <v>7722</v>
      </c>
      <c r="I129" s="54">
        <v>8424</v>
      </c>
      <c r="J129" s="54">
        <v>9126</v>
      </c>
      <c r="K129" s="54">
        <v>9828</v>
      </c>
      <c r="L129" s="54">
        <v>10530</v>
      </c>
      <c r="M129" s="51"/>
    </row>
    <row r="130" spans="1:13" ht="15" customHeight="1">
      <c r="A130" s="53">
        <v>127</v>
      </c>
      <c r="B130" s="54">
        <v>3510</v>
      </c>
      <c r="C130" s="54">
        <v>4212</v>
      </c>
      <c r="D130" s="54">
        <v>4914</v>
      </c>
      <c r="E130" s="54">
        <v>5616</v>
      </c>
      <c r="F130" s="54">
        <v>6318</v>
      </c>
      <c r="G130" s="54">
        <v>7020</v>
      </c>
      <c r="H130" s="54">
        <v>7722</v>
      </c>
      <c r="I130" s="54">
        <v>8424</v>
      </c>
      <c r="J130" s="54">
        <v>9126</v>
      </c>
      <c r="K130" s="54">
        <v>9828</v>
      </c>
      <c r="L130" s="54">
        <v>10530</v>
      </c>
      <c r="M130" s="51"/>
    </row>
    <row r="131" spans="1:13" ht="15" customHeight="1">
      <c r="A131" s="53">
        <v>128</v>
      </c>
      <c r="B131" s="54">
        <v>3510</v>
      </c>
      <c r="C131" s="54">
        <v>4212</v>
      </c>
      <c r="D131" s="54">
        <v>4914</v>
      </c>
      <c r="E131" s="54">
        <v>5616</v>
      </c>
      <c r="F131" s="54">
        <v>6318</v>
      </c>
      <c r="G131" s="54">
        <v>7020</v>
      </c>
      <c r="H131" s="54">
        <v>7722</v>
      </c>
      <c r="I131" s="54">
        <v>8424</v>
      </c>
      <c r="J131" s="54">
        <v>9126</v>
      </c>
      <c r="K131" s="54">
        <v>9828</v>
      </c>
      <c r="L131" s="54">
        <v>10530</v>
      </c>
      <c r="M131" s="51"/>
    </row>
    <row r="132" spans="1:13" ht="15" customHeight="1">
      <c r="A132" s="53">
        <v>129</v>
      </c>
      <c r="B132" s="54">
        <v>3510</v>
      </c>
      <c r="C132" s="54">
        <v>4212</v>
      </c>
      <c r="D132" s="54">
        <v>4914</v>
      </c>
      <c r="E132" s="54">
        <v>5616</v>
      </c>
      <c r="F132" s="54">
        <v>6318</v>
      </c>
      <c r="G132" s="54">
        <v>7020</v>
      </c>
      <c r="H132" s="54">
        <v>7722</v>
      </c>
      <c r="I132" s="54">
        <v>8424</v>
      </c>
      <c r="J132" s="54">
        <v>9126</v>
      </c>
      <c r="K132" s="54">
        <v>9828</v>
      </c>
      <c r="L132" s="54">
        <v>10530</v>
      </c>
      <c r="M132" s="51"/>
    </row>
    <row r="133" spans="1:13" s="58" customFormat="1" ht="15" customHeight="1">
      <c r="A133" s="55">
        <v>130</v>
      </c>
      <c r="B133" s="56">
        <v>3510</v>
      </c>
      <c r="C133" s="56">
        <v>4212</v>
      </c>
      <c r="D133" s="56">
        <v>4914</v>
      </c>
      <c r="E133" s="56">
        <v>5616</v>
      </c>
      <c r="F133" s="56">
        <v>6318</v>
      </c>
      <c r="G133" s="56">
        <v>7020</v>
      </c>
      <c r="H133" s="56">
        <v>7722</v>
      </c>
      <c r="I133" s="56">
        <v>8424</v>
      </c>
      <c r="J133" s="56">
        <v>9126</v>
      </c>
      <c r="K133" s="56">
        <v>9828</v>
      </c>
      <c r="L133" s="56">
        <v>10530</v>
      </c>
      <c r="M133" s="57"/>
    </row>
    <row r="134" spans="1:13" ht="15" customHeight="1">
      <c r="A134" s="53">
        <v>131</v>
      </c>
      <c r="B134" s="54">
        <v>3780</v>
      </c>
      <c r="C134" s="54">
        <v>4536</v>
      </c>
      <c r="D134" s="54">
        <v>5292</v>
      </c>
      <c r="E134" s="54">
        <v>6048</v>
      </c>
      <c r="F134" s="54">
        <v>6804</v>
      </c>
      <c r="G134" s="54">
        <v>7560</v>
      </c>
      <c r="H134" s="54">
        <v>8316</v>
      </c>
      <c r="I134" s="54">
        <v>9072</v>
      </c>
      <c r="J134" s="54">
        <v>9828</v>
      </c>
      <c r="K134" s="54">
        <v>10584</v>
      </c>
      <c r="L134" s="54">
        <v>11340</v>
      </c>
      <c r="M134" s="51"/>
    </row>
    <row r="135" spans="1:13" ht="15" customHeight="1">
      <c r="A135" s="53">
        <v>132</v>
      </c>
      <c r="B135" s="54">
        <v>3780</v>
      </c>
      <c r="C135" s="54">
        <v>4536</v>
      </c>
      <c r="D135" s="54">
        <v>5292</v>
      </c>
      <c r="E135" s="54">
        <v>6048</v>
      </c>
      <c r="F135" s="54">
        <v>6804</v>
      </c>
      <c r="G135" s="54">
        <v>7560</v>
      </c>
      <c r="H135" s="54">
        <v>8316</v>
      </c>
      <c r="I135" s="54">
        <v>9072</v>
      </c>
      <c r="J135" s="54">
        <v>9828</v>
      </c>
      <c r="K135" s="54">
        <v>10584</v>
      </c>
      <c r="L135" s="54">
        <v>11340</v>
      </c>
      <c r="M135" s="51"/>
    </row>
    <row r="136" spans="1:13" ht="15" customHeight="1">
      <c r="A136" s="53">
        <v>133</v>
      </c>
      <c r="B136" s="54">
        <v>3780</v>
      </c>
      <c r="C136" s="54">
        <v>4536</v>
      </c>
      <c r="D136" s="54">
        <v>5292</v>
      </c>
      <c r="E136" s="54">
        <v>6048</v>
      </c>
      <c r="F136" s="54">
        <v>6804</v>
      </c>
      <c r="G136" s="54">
        <v>7560</v>
      </c>
      <c r="H136" s="54">
        <v>8316</v>
      </c>
      <c r="I136" s="54">
        <v>9072</v>
      </c>
      <c r="J136" s="54">
        <v>9828</v>
      </c>
      <c r="K136" s="54">
        <v>10584</v>
      </c>
      <c r="L136" s="54">
        <v>11340</v>
      </c>
      <c r="M136" s="51"/>
    </row>
    <row r="137" spans="1:13" ht="15" customHeight="1">
      <c r="A137" s="53">
        <v>134</v>
      </c>
      <c r="B137" s="54">
        <v>3780</v>
      </c>
      <c r="C137" s="54">
        <v>4536</v>
      </c>
      <c r="D137" s="54">
        <v>5292</v>
      </c>
      <c r="E137" s="54">
        <v>6048</v>
      </c>
      <c r="F137" s="54">
        <v>6804</v>
      </c>
      <c r="G137" s="54">
        <v>7560</v>
      </c>
      <c r="H137" s="54">
        <v>8316</v>
      </c>
      <c r="I137" s="54">
        <v>9072</v>
      </c>
      <c r="J137" s="54">
        <v>9828</v>
      </c>
      <c r="K137" s="54">
        <v>10584</v>
      </c>
      <c r="L137" s="54">
        <v>11340</v>
      </c>
      <c r="M137" s="51"/>
    </row>
    <row r="138" spans="1:13" ht="15" customHeight="1">
      <c r="A138" s="53">
        <v>135</v>
      </c>
      <c r="B138" s="54">
        <v>3780</v>
      </c>
      <c r="C138" s="54">
        <v>4536</v>
      </c>
      <c r="D138" s="54">
        <v>5292</v>
      </c>
      <c r="E138" s="54">
        <v>6048</v>
      </c>
      <c r="F138" s="54">
        <v>6804</v>
      </c>
      <c r="G138" s="54">
        <v>7560</v>
      </c>
      <c r="H138" s="54">
        <v>8316</v>
      </c>
      <c r="I138" s="54">
        <v>9072</v>
      </c>
      <c r="J138" s="54">
        <v>9828</v>
      </c>
      <c r="K138" s="54">
        <v>10584</v>
      </c>
      <c r="L138" s="54">
        <v>11340</v>
      </c>
      <c r="M138" s="51"/>
    </row>
    <row r="139" spans="1:13" ht="15" customHeight="1">
      <c r="A139" s="53">
        <v>136</v>
      </c>
      <c r="B139" s="54">
        <v>3780</v>
      </c>
      <c r="C139" s="54">
        <v>4536</v>
      </c>
      <c r="D139" s="54">
        <v>5292</v>
      </c>
      <c r="E139" s="54">
        <v>6048</v>
      </c>
      <c r="F139" s="54">
        <v>6804</v>
      </c>
      <c r="G139" s="54">
        <v>7560</v>
      </c>
      <c r="H139" s="54">
        <v>8316</v>
      </c>
      <c r="I139" s="54">
        <v>9072</v>
      </c>
      <c r="J139" s="54">
        <v>9828</v>
      </c>
      <c r="K139" s="54">
        <v>10584</v>
      </c>
      <c r="L139" s="54">
        <v>11340</v>
      </c>
      <c r="M139" s="51"/>
    </row>
    <row r="140" spans="1:13" ht="15" customHeight="1">
      <c r="A140" s="53">
        <v>137</v>
      </c>
      <c r="B140" s="54">
        <v>3780</v>
      </c>
      <c r="C140" s="54">
        <v>4536</v>
      </c>
      <c r="D140" s="54">
        <v>5292</v>
      </c>
      <c r="E140" s="54">
        <v>6048</v>
      </c>
      <c r="F140" s="54">
        <v>6804</v>
      </c>
      <c r="G140" s="54">
        <v>7560</v>
      </c>
      <c r="H140" s="54">
        <v>8316</v>
      </c>
      <c r="I140" s="54">
        <v>9072</v>
      </c>
      <c r="J140" s="54">
        <v>9828</v>
      </c>
      <c r="K140" s="54">
        <v>10584</v>
      </c>
      <c r="L140" s="54">
        <v>11340</v>
      </c>
      <c r="M140" s="51"/>
    </row>
    <row r="141" spans="1:13" ht="15" customHeight="1">
      <c r="A141" s="53">
        <v>138</v>
      </c>
      <c r="B141" s="54">
        <v>3780</v>
      </c>
      <c r="C141" s="54">
        <v>4536</v>
      </c>
      <c r="D141" s="54">
        <v>5292</v>
      </c>
      <c r="E141" s="54">
        <v>6048</v>
      </c>
      <c r="F141" s="54">
        <v>6804</v>
      </c>
      <c r="G141" s="54">
        <v>7560</v>
      </c>
      <c r="H141" s="54">
        <v>8316</v>
      </c>
      <c r="I141" s="54">
        <v>9072</v>
      </c>
      <c r="J141" s="54">
        <v>9828</v>
      </c>
      <c r="K141" s="54">
        <v>10584</v>
      </c>
      <c r="L141" s="54">
        <v>11340</v>
      </c>
      <c r="M141" s="51"/>
    </row>
    <row r="142" spans="1:13" ht="15" customHeight="1">
      <c r="A142" s="53">
        <v>139</v>
      </c>
      <c r="B142" s="54">
        <v>3780</v>
      </c>
      <c r="C142" s="54">
        <v>4536</v>
      </c>
      <c r="D142" s="54">
        <v>5292</v>
      </c>
      <c r="E142" s="54">
        <v>6048</v>
      </c>
      <c r="F142" s="54">
        <v>6804</v>
      </c>
      <c r="G142" s="54">
        <v>7560</v>
      </c>
      <c r="H142" s="54">
        <v>8316</v>
      </c>
      <c r="I142" s="54">
        <v>9072</v>
      </c>
      <c r="J142" s="54">
        <v>9828</v>
      </c>
      <c r="K142" s="54">
        <v>10584</v>
      </c>
      <c r="L142" s="54">
        <v>11340</v>
      </c>
      <c r="M142" s="51"/>
    </row>
    <row r="143" spans="1:13" s="58" customFormat="1" ht="15" customHeight="1">
      <c r="A143" s="55">
        <v>140</v>
      </c>
      <c r="B143" s="56">
        <v>3780</v>
      </c>
      <c r="C143" s="56">
        <v>4536</v>
      </c>
      <c r="D143" s="56">
        <v>5292</v>
      </c>
      <c r="E143" s="56">
        <v>6048</v>
      </c>
      <c r="F143" s="56">
        <v>6804</v>
      </c>
      <c r="G143" s="56">
        <v>7560</v>
      </c>
      <c r="H143" s="56">
        <v>8316</v>
      </c>
      <c r="I143" s="56">
        <v>9072</v>
      </c>
      <c r="J143" s="56">
        <v>9828</v>
      </c>
      <c r="K143" s="56">
        <v>10584</v>
      </c>
      <c r="L143" s="56">
        <v>11340</v>
      </c>
      <c r="M143" s="57"/>
    </row>
    <row r="144" spans="1:13" ht="15" customHeight="1">
      <c r="A144" s="53">
        <v>141</v>
      </c>
      <c r="B144" s="54">
        <v>4050</v>
      </c>
      <c r="C144" s="54">
        <v>4860</v>
      </c>
      <c r="D144" s="54">
        <v>5670</v>
      </c>
      <c r="E144" s="54">
        <v>6480</v>
      </c>
      <c r="F144" s="54">
        <v>7290</v>
      </c>
      <c r="G144" s="54">
        <v>8100</v>
      </c>
      <c r="H144" s="54">
        <v>8910</v>
      </c>
      <c r="I144" s="54">
        <v>9720</v>
      </c>
      <c r="J144" s="54">
        <v>10530</v>
      </c>
      <c r="K144" s="54">
        <v>11340</v>
      </c>
      <c r="L144" s="54">
        <v>12150</v>
      </c>
      <c r="M144" s="51"/>
    </row>
    <row r="145" spans="1:13" ht="15" customHeight="1">
      <c r="A145" s="53">
        <v>142</v>
      </c>
      <c r="B145" s="54">
        <v>4050</v>
      </c>
      <c r="C145" s="54">
        <v>4860</v>
      </c>
      <c r="D145" s="54">
        <v>5670</v>
      </c>
      <c r="E145" s="54">
        <v>6480</v>
      </c>
      <c r="F145" s="54">
        <v>7290</v>
      </c>
      <c r="G145" s="54">
        <v>8100</v>
      </c>
      <c r="H145" s="54">
        <v>8910</v>
      </c>
      <c r="I145" s="54">
        <v>9720</v>
      </c>
      <c r="J145" s="54">
        <v>10530</v>
      </c>
      <c r="K145" s="54">
        <v>11340</v>
      </c>
      <c r="L145" s="54">
        <v>12150</v>
      </c>
      <c r="M145" s="51"/>
    </row>
    <row r="146" spans="1:13" ht="15" customHeight="1">
      <c r="A146" s="53">
        <v>143</v>
      </c>
      <c r="B146" s="54">
        <v>4050</v>
      </c>
      <c r="C146" s="54">
        <v>4860</v>
      </c>
      <c r="D146" s="54">
        <v>5670</v>
      </c>
      <c r="E146" s="54">
        <v>6480</v>
      </c>
      <c r="F146" s="54">
        <v>7290</v>
      </c>
      <c r="G146" s="54">
        <v>8100</v>
      </c>
      <c r="H146" s="54">
        <v>8910</v>
      </c>
      <c r="I146" s="54">
        <v>9720</v>
      </c>
      <c r="J146" s="54">
        <v>10530</v>
      </c>
      <c r="K146" s="54">
        <v>11340</v>
      </c>
      <c r="L146" s="54">
        <v>12150</v>
      </c>
      <c r="M146" s="51"/>
    </row>
    <row r="147" spans="1:13" ht="15" customHeight="1">
      <c r="A147" s="53">
        <v>144</v>
      </c>
      <c r="B147" s="54">
        <v>4050</v>
      </c>
      <c r="C147" s="54">
        <v>4860</v>
      </c>
      <c r="D147" s="54">
        <v>5670</v>
      </c>
      <c r="E147" s="54">
        <v>6480</v>
      </c>
      <c r="F147" s="54">
        <v>7290</v>
      </c>
      <c r="G147" s="54">
        <v>8100</v>
      </c>
      <c r="H147" s="54">
        <v>8910</v>
      </c>
      <c r="I147" s="54">
        <v>9720</v>
      </c>
      <c r="J147" s="54">
        <v>10530</v>
      </c>
      <c r="K147" s="54">
        <v>11340</v>
      </c>
      <c r="L147" s="54">
        <v>12150</v>
      </c>
      <c r="M147" s="51"/>
    </row>
    <row r="148" spans="1:13" ht="15" customHeight="1">
      <c r="A148" s="53">
        <v>145</v>
      </c>
      <c r="B148" s="54">
        <v>4050</v>
      </c>
      <c r="C148" s="54">
        <v>4860</v>
      </c>
      <c r="D148" s="54">
        <v>5670</v>
      </c>
      <c r="E148" s="54">
        <v>6480</v>
      </c>
      <c r="F148" s="54">
        <v>7290</v>
      </c>
      <c r="G148" s="54">
        <v>8100</v>
      </c>
      <c r="H148" s="54">
        <v>8910</v>
      </c>
      <c r="I148" s="54">
        <v>9720</v>
      </c>
      <c r="J148" s="54">
        <v>10530</v>
      </c>
      <c r="K148" s="54">
        <v>11340</v>
      </c>
      <c r="L148" s="54">
        <v>12150</v>
      </c>
      <c r="M148" s="51"/>
    </row>
    <row r="149" spans="1:13" ht="15" customHeight="1">
      <c r="A149" s="53">
        <v>146</v>
      </c>
      <c r="B149" s="54">
        <v>4050</v>
      </c>
      <c r="C149" s="54">
        <v>4860</v>
      </c>
      <c r="D149" s="54">
        <v>5670</v>
      </c>
      <c r="E149" s="54">
        <v>6480</v>
      </c>
      <c r="F149" s="54">
        <v>7290</v>
      </c>
      <c r="G149" s="54">
        <v>8100</v>
      </c>
      <c r="H149" s="54">
        <v>8910</v>
      </c>
      <c r="I149" s="54">
        <v>9720</v>
      </c>
      <c r="J149" s="54">
        <v>10530</v>
      </c>
      <c r="K149" s="54">
        <v>11340</v>
      </c>
      <c r="L149" s="54">
        <v>12150</v>
      </c>
      <c r="M149" s="51"/>
    </row>
    <row r="150" spans="1:13" ht="15" customHeight="1">
      <c r="A150" s="53">
        <v>147</v>
      </c>
      <c r="B150" s="54">
        <v>4050</v>
      </c>
      <c r="C150" s="54">
        <v>4860</v>
      </c>
      <c r="D150" s="54">
        <v>5670</v>
      </c>
      <c r="E150" s="54">
        <v>6480</v>
      </c>
      <c r="F150" s="54">
        <v>7290</v>
      </c>
      <c r="G150" s="54">
        <v>8100</v>
      </c>
      <c r="H150" s="54">
        <v>8910</v>
      </c>
      <c r="I150" s="54">
        <v>9720</v>
      </c>
      <c r="J150" s="54">
        <v>10530</v>
      </c>
      <c r="K150" s="54">
        <v>11340</v>
      </c>
      <c r="L150" s="54">
        <v>12150</v>
      </c>
      <c r="M150" s="51"/>
    </row>
    <row r="151" spans="1:13" ht="15" customHeight="1">
      <c r="A151" s="53">
        <v>148</v>
      </c>
      <c r="B151" s="54">
        <v>4050</v>
      </c>
      <c r="C151" s="54">
        <v>4860</v>
      </c>
      <c r="D151" s="54">
        <v>5670</v>
      </c>
      <c r="E151" s="54">
        <v>6480</v>
      </c>
      <c r="F151" s="54">
        <v>7290</v>
      </c>
      <c r="G151" s="54">
        <v>8100</v>
      </c>
      <c r="H151" s="54">
        <v>8910</v>
      </c>
      <c r="I151" s="54">
        <v>9720</v>
      </c>
      <c r="J151" s="54">
        <v>10530</v>
      </c>
      <c r="K151" s="54">
        <v>11340</v>
      </c>
      <c r="L151" s="54">
        <v>12150</v>
      </c>
      <c r="M151" s="51"/>
    </row>
    <row r="152" spans="1:13" ht="15" customHeight="1">
      <c r="A152" s="53">
        <v>149</v>
      </c>
      <c r="B152" s="54">
        <v>4050</v>
      </c>
      <c r="C152" s="54">
        <v>4860</v>
      </c>
      <c r="D152" s="54">
        <v>5670</v>
      </c>
      <c r="E152" s="54">
        <v>6480</v>
      </c>
      <c r="F152" s="54">
        <v>7290</v>
      </c>
      <c r="G152" s="54">
        <v>8100</v>
      </c>
      <c r="H152" s="54">
        <v>8910</v>
      </c>
      <c r="I152" s="54">
        <v>9720</v>
      </c>
      <c r="J152" s="54">
        <v>10530</v>
      </c>
      <c r="K152" s="54">
        <v>11340</v>
      </c>
      <c r="L152" s="54">
        <v>12150</v>
      </c>
      <c r="M152" s="51"/>
    </row>
    <row r="153" spans="1:13" s="58" customFormat="1" ht="15" customHeight="1">
      <c r="A153" s="55">
        <v>150</v>
      </c>
      <c r="B153" s="56">
        <v>4050</v>
      </c>
      <c r="C153" s="56">
        <v>4860</v>
      </c>
      <c r="D153" s="56">
        <v>5670</v>
      </c>
      <c r="E153" s="56">
        <v>6480</v>
      </c>
      <c r="F153" s="56">
        <v>7290</v>
      </c>
      <c r="G153" s="56">
        <v>8100</v>
      </c>
      <c r="H153" s="56">
        <v>8910</v>
      </c>
      <c r="I153" s="56">
        <v>9720</v>
      </c>
      <c r="J153" s="56">
        <v>10530</v>
      </c>
      <c r="K153" s="56">
        <v>11340</v>
      </c>
      <c r="L153" s="56">
        <v>12150</v>
      </c>
      <c r="M153" s="57"/>
    </row>
    <row r="154" spans="1:13" ht="15" customHeight="1">
      <c r="A154" s="53">
        <v>151</v>
      </c>
      <c r="B154" s="54">
        <v>4320</v>
      </c>
      <c r="C154" s="54">
        <v>5184</v>
      </c>
      <c r="D154" s="54">
        <v>6048</v>
      </c>
      <c r="E154" s="54">
        <v>6912</v>
      </c>
      <c r="F154" s="54">
        <v>7776</v>
      </c>
      <c r="G154" s="54">
        <v>8640</v>
      </c>
      <c r="H154" s="54">
        <v>9504</v>
      </c>
      <c r="I154" s="54">
        <v>10368</v>
      </c>
      <c r="J154" s="54">
        <v>11232</v>
      </c>
      <c r="K154" s="54">
        <v>12096</v>
      </c>
      <c r="L154" s="54">
        <v>12960</v>
      </c>
      <c r="M154" s="51"/>
    </row>
    <row r="155" spans="1:13" ht="15" customHeight="1">
      <c r="A155" s="53">
        <v>152</v>
      </c>
      <c r="B155" s="54">
        <v>4320</v>
      </c>
      <c r="C155" s="54">
        <v>5184</v>
      </c>
      <c r="D155" s="54">
        <v>6048</v>
      </c>
      <c r="E155" s="54">
        <v>6912</v>
      </c>
      <c r="F155" s="54">
        <v>7776</v>
      </c>
      <c r="G155" s="54">
        <v>8640</v>
      </c>
      <c r="H155" s="54">
        <v>9504</v>
      </c>
      <c r="I155" s="54">
        <v>10368</v>
      </c>
      <c r="J155" s="54">
        <v>11232</v>
      </c>
      <c r="K155" s="54">
        <v>12096</v>
      </c>
      <c r="L155" s="54">
        <v>12960</v>
      </c>
      <c r="M155" s="51"/>
    </row>
    <row r="156" spans="1:13" ht="15" customHeight="1">
      <c r="A156" s="53">
        <v>153</v>
      </c>
      <c r="B156" s="54">
        <v>4320</v>
      </c>
      <c r="C156" s="54">
        <v>5184</v>
      </c>
      <c r="D156" s="54">
        <v>6048</v>
      </c>
      <c r="E156" s="54">
        <v>6912</v>
      </c>
      <c r="F156" s="54">
        <v>7776</v>
      </c>
      <c r="G156" s="54">
        <v>8640</v>
      </c>
      <c r="H156" s="54">
        <v>9504</v>
      </c>
      <c r="I156" s="54">
        <v>10368</v>
      </c>
      <c r="J156" s="54">
        <v>11232</v>
      </c>
      <c r="K156" s="54">
        <v>12096</v>
      </c>
      <c r="L156" s="54">
        <v>12960</v>
      </c>
      <c r="M156" s="51"/>
    </row>
    <row r="157" spans="1:13" ht="15" customHeight="1">
      <c r="A157" s="53">
        <v>154</v>
      </c>
      <c r="B157" s="54">
        <v>4320</v>
      </c>
      <c r="C157" s="54">
        <v>5184</v>
      </c>
      <c r="D157" s="54">
        <v>6048</v>
      </c>
      <c r="E157" s="54">
        <v>6912</v>
      </c>
      <c r="F157" s="54">
        <v>7776</v>
      </c>
      <c r="G157" s="54">
        <v>8640</v>
      </c>
      <c r="H157" s="54">
        <v>9504</v>
      </c>
      <c r="I157" s="54">
        <v>10368</v>
      </c>
      <c r="J157" s="54">
        <v>11232</v>
      </c>
      <c r="K157" s="54">
        <v>12096</v>
      </c>
      <c r="L157" s="54">
        <v>12960</v>
      </c>
      <c r="M157" s="51"/>
    </row>
    <row r="158" spans="1:13" ht="15" customHeight="1">
      <c r="A158" s="53">
        <v>155</v>
      </c>
      <c r="B158" s="54">
        <v>4320</v>
      </c>
      <c r="C158" s="54">
        <v>5184</v>
      </c>
      <c r="D158" s="54">
        <v>6048</v>
      </c>
      <c r="E158" s="54">
        <v>6912</v>
      </c>
      <c r="F158" s="54">
        <v>7776</v>
      </c>
      <c r="G158" s="54">
        <v>8640</v>
      </c>
      <c r="H158" s="54">
        <v>9504</v>
      </c>
      <c r="I158" s="54">
        <v>10368</v>
      </c>
      <c r="J158" s="54">
        <v>11232</v>
      </c>
      <c r="K158" s="54">
        <v>12096</v>
      </c>
      <c r="L158" s="54">
        <v>12960</v>
      </c>
      <c r="M158" s="51"/>
    </row>
    <row r="159" spans="1:13" ht="15" customHeight="1">
      <c r="A159" s="53">
        <v>156</v>
      </c>
      <c r="B159" s="54">
        <v>4320</v>
      </c>
      <c r="C159" s="54">
        <v>5184</v>
      </c>
      <c r="D159" s="54">
        <v>6048</v>
      </c>
      <c r="E159" s="54">
        <v>6912</v>
      </c>
      <c r="F159" s="54">
        <v>7776</v>
      </c>
      <c r="G159" s="54">
        <v>8640</v>
      </c>
      <c r="H159" s="54">
        <v>9504</v>
      </c>
      <c r="I159" s="54">
        <v>10368</v>
      </c>
      <c r="J159" s="54">
        <v>11232</v>
      </c>
      <c r="K159" s="54">
        <v>12096</v>
      </c>
      <c r="L159" s="54">
        <v>12960</v>
      </c>
      <c r="M159" s="51"/>
    </row>
    <row r="160" spans="1:13" ht="15" customHeight="1">
      <c r="A160" s="53">
        <v>157</v>
      </c>
      <c r="B160" s="54">
        <v>4320</v>
      </c>
      <c r="C160" s="54">
        <v>5184</v>
      </c>
      <c r="D160" s="54">
        <v>6048</v>
      </c>
      <c r="E160" s="54">
        <v>6912</v>
      </c>
      <c r="F160" s="54">
        <v>7776</v>
      </c>
      <c r="G160" s="54">
        <v>8640</v>
      </c>
      <c r="H160" s="54">
        <v>9504</v>
      </c>
      <c r="I160" s="54">
        <v>10368</v>
      </c>
      <c r="J160" s="54">
        <v>11232</v>
      </c>
      <c r="K160" s="54">
        <v>12096</v>
      </c>
      <c r="L160" s="54">
        <v>12960</v>
      </c>
      <c r="M160" s="51"/>
    </row>
    <row r="161" spans="1:13" ht="15" customHeight="1">
      <c r="A161" s="53">
        <v>158</v>
      </c>
      <c r="B161" s="54">
        <v>4320</v>
      </c>
      <c r="C161" s="54">
        <v>5184</v>
      </c>
      <c r="D161" s="54">
        <v>6048</v>
      </c>
      <c r="E161" s="54">
        <v>6912</v>
      </c>
      <c r="F161" s="54">
        <v>7776</v>
      </c>
      <c r="G161" s="54">
        <v>8640</v>
      </c>
      <c r="H161" s="54">
        <v>9504</v>
      </c>
      <c r="I161" s="54">
        <v>10368</v>
      </c>
      <c r="J161" s="54">
        <v>11232</v>
      </c>
      <c r="K161" s="54">
        <v>12096</v>
      </c>
      <c r="L161" s="54">
        <v>12960</v>
      </c>
      <c r="M161" s="51"/>
    </row>
    <row r="162" spans="1:13" ht="15" customHeight="1">
      <c r="A162" s="53">
        <v>159</v>
      </c>
      <c r="B162" s="54">
        <v>4320</v>
      </c>
      <c r="C162" s="54">
        <v>5184</v>
      </c>
      <c r="D162" s="54">
        <v>6048</v>
      </c>
      <c r="E162" s="54">
        <v>6912</v>
      </c>
      <c r="F162" s="54">
        <v>7776</v>
      </c>
      <c r="G162" s="54">
        <v>8640</v>
      </c>
      <c r="H162" s="54">
        <v>9504</v>
      </c>
      <c r="I162" s="54">
        <v>10368</v>
      </c>
      <c r="J162" s="54">
        <v>11232</v>
      </c>
      <c r="K162" s="54">
        <v>12096</v>
      </c>
      <c r="L162" s="54">
        <v>12960</v>
      </c>
      <c r="M162" s="51"/>
    </row>
    <row r="163" spans="1:13" s="58" customFormat="1" ht="15" customHeight="1">
      <c r="A163" s="55">
        <v>160</v>
      </c>
      <c r="B163" s="56">
        <v>4320</v>
      </c>
      <c r="C163" s="56">
        <v>5184</v>
      </c>
      <c r="D163" s="56">
        <v>6048</v>
      </c>
      <c r="E163" s="56">
        <v>6912</v>
      </c>
      <c r="F163" s="56">
        <v>7776</v>
      </c>
      <c r="G163" s="56">
        <v>8640</v>
      </c>
      <c r="H163" s="56">
        <v>9504</v>
      </c>
      <c r="I163" s="56">
        <v>10368</v>
      </c>
      <c r="J163" s="56">
        <v>11232</v>
      </c>
      <c r="K163" s="56">
        <v>12096</v>
      </c>
      <c r="L163" s="56">
        <v>12960</v>
      </c>
      <c r="M163" s="57"/>
    </row>
    <row r="164" spans="1:13" ht="15" customHeight="1">
      <c r="A164" s="53">
        <v>161</v>
      </c>
      <c r="B164" s="54">
        <v>4590</v>
      </c>
      <c r="C164" s="54">
        <v>5508</v>
      </c>
      <c r="D164" s="54">
        <v>6426</v>
      </c>
      <c r="E164" s="54">
        <v>7344</v>
      </c>
      <c r="F164" s="54">
        <v>8262</v>
      </c>
      <c r="G164" s="54">
        <v>9180</v>
      </c>
      <c r="H164" s="54">
        <v>10098</v>
      </c>
      <c r="I164" s="54">
        <v>11016</v>
      </c>
      <c r="J164" s="54">
        <v>11934</v>
      </c>
      <c r="K164" s="54">
        <v>12852</v>
      </c>
      <c r="L164" s="54">
        <v>13770</v>
      </c>
      <c r="M164" s="51"/>
    </row>
    <row r="165" spans="1:13" ht="15" customHeight="1">
      <c r="A165" s="53">
        <v>162</v>
      </c>
      <c r="B165" s="54">
        <v>4590</v>
      </c>
      <c r="C165" s="54">
        <v>5508</v>
      </c>
      <c r="D165" s="54">
        <v>6426</v>
      </c>
      <c r="E165" s="54">
        <v>7344</v>
      </c>
      <c r="F165" s="54">
        <v>8262</v>
      </c>
      <c r="G165" s="54">
        <v>9180</v>
      </c>
      <c r="H165" s="54">
        <v>10098</v>
      </c>
      <c r="I165" s="54">
        <v>11016</v>
      </c>
      <c r="J165" s="54">
        <v>11934</v>
      </c>
      <c r="K165" s="54">
        <v>12852</v>
      </c>
      <c r="L165" s="54">
        <v>13770</v>
      </c>
      <c r="M165" s="51"/>
    </row>
    <row r="166" spans="1:13" ht="15" customHeight="1">
      <c r="A166" s="53">
        <v>163</v>
      </c>
      <c r="B166" s="54">
        <v>4590</v>
      </c>
      <c r="C166" s="54">
        <v>5508</v>
      </c>
      <c r="D166" s="54">
        <v>6426</v>
      </c>
      <c r="E166" s="54">
        <v>7344</v>
      </c>
      <c r="F166" s="54">
        <v>8262</v>
      </c>
      <c r="G166" s="54">
        <v>9180</v>
      </c>
      <c r="H166" s="54">
        <v>10098</v>
      </c>
      <c r="I166" s="54">
        <v>11016</v>
      </c>
      <c r="J166" s="54">
        <v>11934</v>
      </c>
      <c r="K166" s="54">
        <v>12852</v>
      </c>
      <c r="L166" s="54">
        <v>13770</v>
      </c>
      <c r="M166" s="51"/>
    </row>
    <row r="167" spans="1:13" ht="15" customHeight="1">
      <c r="A167" s="53">
        <v>164</v>
      </c>
      <c r="B167" s="54">
        <v>4590</v>
      </c>
      <c r="C167" s="54">
        <v>5508</v>
      </c>
      <c r="D167" s="54">
        <v>6426</v>
      </c>
      <c r="E167" s="54">
        <v>7344</v>
      </c>
      <c r="F167" s="54">
        <v>8262</v>
      </c>
      <c r="G167" s="54">
        <v>9180</v>
      </c>
      <c r="H167" s="54">
        <v>10098</v>
      </c>
      <c r="I167" s="54">
        <v>11016</v>
      </c>
      <c r="J167" s="54">
        <v>11934</v>
      </c>
      <c r="K167" s="54">
        <v>12852</v>
      </c>
      <c r="L167" s="54">
        <v>13770</v>
      </c>
      <c r="M167" s="51"/>
    </row>
    <row r="168" spans="1:13" ht="15" customHeight="1">
      <c r="A168" s="53">
        <v>165</v>
      </c>
      <c r="B168" s="54">
        <v>4590</v>
      </c>
      <c r="C168" s="54">
        <v>5508</v>
      </c>
      <c r="D168" s="54">
        <v>6426</v>
      </c>
      <c r="E168" s="54">
        <v>7344</v>
      </c>
      <c r="F168" s="54">
        <v>8262</v>
      </c>
      <c r="G168" s="54">
        <v>9180</v>
      </c>
      <c r="H168" s="54">
        <v>10098</v>
      </c>
      <c r="I168" s="54">
        <v>11016</v>
      </c>
      <c r="J168" s="54">
        <v>11934</v>
      </c>
      <c r="K168" s="54">
        <v>12852</v>
      </c>
      <c r="L168" s="54">
        <v>13770</v>
      </c>
      <c r="M168" s="51"/>
    </row>
    <row r="169" spans="1:13" ht="15" customHeight="1">
      <c r="A169" s="53">
        <v>166</v>
      </c>
      <c r="B169" s="54">
        <v>4590</v>
      </c>
      <c r="C169" s="54">
        <v>5508</v>
      </c>
      <c r="D169" s="54">
        <v>6426</v>
      </c>
      <c r="E169" s="54">
        <v>7344</v>
      </c>
      <c r="F169" s="54">
        <v>8262</v>
      </c>
      <c r="G169" s="54">
        <v>9180</v>
      </c>
      <c r="H169" s="54">
        <v>10098</v>
      </c>
      <c r="I169" s="54">
        <v>11016</v>
      </c>
      <c r="J169" s="54">
        <v>11934</v>
      </c>
      <c r="K169" s="54">
        <v>12852</v>
      </c>
      <c r="L169" s="54">
        <v>13770</v>
      </c>
      <c r="M169" s="51"/>
    </row>
    <row r="170" spans="1:13" ht="15" customHeight="1">
      <c r="A170" s="53">
        <v>167</v>
      </c>
      <c r="B170" s="54">
        <v>4590</v>
      </c>
      <c r="C170" s="54">
        <v>5508</v>
      </c>
      <c r="D170" s="54">
        <v>6426</v>
      </c>
      <c r="E170" s="54">
        <v>7344</v>
      </c>
      <c r="F170" s="54">
        <v>8262</v>
      </c>
      <c r="G170" s="54">
        <v>9180</v>
      </c>
      <c r="H170" s="54">
        <v>10098</v>
      </c>
      <c r="I170" s="54">
        <v>11016</v>
      </c>
      <c r="J170" s="54">
        <v>11934</v>
      </c>
      <c r="K170" s="54">
        <v>12852</v>
      </c>
      <c r="L170" s="54">
        <v>13770</v>
      </c>
      <c r="M170" s="51"/>
    </row>
    <row r="171" spans="1:13" ht="15" customHeight="1">
      <c r="A171" s="53">
        <v>168</v>
      </c>
      <c r="B171" s="54">
        <v>4590</v>
      </c>
      <c r="C171" s="54">
        <v>5508</v>
      </c>
      <c r="D171" s="54">
        <v>6426</v>
      </c>
      <c r="E171" s="54">
        <v>7344</v>
      </c>
      <c r="F171" s="54">
        <v>8262</v>
      </c>
      <c r="G171" s="54">
        <v>9180</v>
      </c>
      <c r="H171" s="54">
        <v>10098</v>
      </c>
      <c r="I171" s="54">
        <v>11016</v>
      </c>
      <c r="J171" s="54">
        <v>11934</v>
      </c>
      <c r="K171" s="54">
        <v>12852</v>
      </c>
      <c r="L171" s="54">
        <v>13770</v>
      </c>
      <c r="M171" s="51"/>
    </row>
    <row r="172" spans="1:13" ht="15" customHeight="1">
      <c r="A172" s="53">
        <v>169</v>
      </c>
      <c r="B172" s="54">
        <v>4590</v>
      </c>
      <c r="C172" s="54">
        <v>5508</v>
      </c>
      <c r="D172" s="54">
        <v>6426</v>
      </c>
      <c r="E172" s="54">
        <v>7344</v>
      </c>
      <c r="F172" s="54">
        <v>8262</v>
      </c>
      <c r="G172" s="54">
        <v>9180</v>
      </c>
      <c r="H172" s="54">
        <v>10098</v>
      </c>
      <c r="I172" s="54">
        <v>11016</v>
      </c>
      <c r="J172" s="54">
        <v>11934</v>
      </c>
      <c r="K172" s="54">
        <v>12852</v>
      </c>
      <c r="L172" s="54">
        <v>13770</v>
      </c>
      <c r="M172" s="51"/>
    </row>
    <row r="173" spans="1:13" s="58" customFormat="1" ht="15" customHeight="1">
      <c r="A173" s="55">
        <v>170</v>
      </c>
      <c r="B173" s="56">
        <v>4590</v>
      </c>
      <c r="C173" s="56">
        <v>5508</v>
      </c>
      <c r="D173" s="56">
        <v>6426</v>
      </c>
      <c r="E173" s="56">
        <v>7344</v>
      </c>
      <c r="F173" s="56">
        <v>8262</v>
      </c>
      <c r="G173" s="56">
        <v>9180</v>
      </c>
      <c r="H173" s="56">
        <v>10098</v>
      </c>
      <c r="I173" s="56">
        <v>11016</v>
      </c>
      <c r="J173" s="56">
        <v>11934</v>
      </c>
      <c r="K173" s="56">
        <v>12852</v>
      </c>
      <c r="L173" s="56">
        <v>13770</v>
      </c>
      <c r="M173" s="57"/>
    </row>
    <row r="174" spans="1:13" ht="15" customHeight="1">
      <c r="A174" s="53">
        <v>171</v>
      </c>
      <c r="B174" s="54">
        <v>4860</v>
      </c>
      <c r="C174" s="54">
        <v>5832</v>
      </c>
      <c r="D174" s="54">
        <v>6804</v>
      </c>
      <c r="E174" s="54">
        <v>7776</v>
      </c>
      <c r="F174" s="54">
        <v>8748</v>
      </c>
      <c r="G174" s="54">
        <v>9720</v>
      </c>
      <c r="H174" s="54">
        <v>10692</v>
      </c>
      <c r="I174" s="54">
        <v>11664</v>
      </c>
      <c r="J174" s="54">
        <v>12636</v>
      </c>
      <c r="K174" s="54">
        <v>13608</v>
      </c>
      <c r="L174" s="54">
        <v>14580</v>
      </c>
      <c r="M174" s="51"/>
    </row>
    <row r="175" spans="1:13" ht="15" customHeight="1">
      <c r="A175" s="53">
        <v>172</v>
      </c>
      <c r="B175" s="54">
        <v>4860</v>
      </c>
      <c r="C175" s="54">
        <v>5832</v>
      </c>
      <c r="D175" s="54">
        <v>6804</v>
      </c>
      <c r="E175" s="54">
        <v>7776</v>
      </c>
      <c r="F175" s="54">
        <v>8748</v>
      </c>
      <c r="G175" s="54">
        <v>9720</v>
      </c>
      <c r="H175" s="54">
        <v>10692</v>
      </c>
      <c r="I175" s="54">
        <v>11664</v>
      </c>
      <c r="J175" s="54">
        <v>12636</v>
      </c>
      <c r="K175" s="54">
        <v>13608</v>
      </c>
      <c r="L175" s="54">
        <v>14580</v>
      </c>
      <c r="M175" s="51"/>
    </row>
    <row r="176" spans="1:13" ht="15" customHeight="1">
      <c r="A176" s="53">
        <v>173</v>
      </c>
      <c r="B176" s="54">
        <v>4860</v>
      </c>
      <c r="C176" s="54">
        <v>5832</v>
      </c>
      <c r="D176" s="54">
        <v>6804</v>
      </c>
      <c r="E176" s="54">
        <v>7776</v>
      </c>
      <c r="F176" s="54">
        <v>8748</v>
      </c>
      <c r="G176" s="54">
        <v>9720</v>
      </c>
      <c r="H176" s="54">
        <v>10692</v>
      </c>
      <c r="I176" s="54">
        <v>11664</v>
      </c>
      <c r="J176" s="54">
        <v>12636</v>
      </c>
      <c r="K176" s="54">
        <v>13608</v>
      </c>
      <c r="L176" s="54">
        <v>14580</v>
      </c>
      <c r="M176" s="51"/>
    </row>
    <row r="177" spans="1:13" ht="15" customHeight="1">
      <c r="A177" s="53">
        <v>174</v>
      </c>
      <c r="B177" s="54">
        <v>4860</v>
      </c>
      <c r="C177" s="54">
        <v>5832</v>
      </c>
      <c r="D177" s="54">
        <v>6804</v>
      </c>
      <c r="E177" s="54">
        <v>7776</v>
      </c>
      <c r="F177" s="54">
        <v>8748</v>
      </c>
      <c r="G177" s="54">
        <v>9720</v>
      </c>
      <c r="H177" s="54">
        <v>10692</v>
      </c>
      <c r="I177" s="54">
        <v>11664</v>
      </c>
      <c r="J177" s="54">
        <v>12636</v>
      </c>
      <c r="K177" s="54">
        <v>13608</v>
      </c>
      <c r="L177" s="54">
        <v>14580</v>
      </c>
      <c r="M177" s="51"/>
    </row>
    <row r="178" spans="1:13" ht="15" customHeight="1">
      <c r="A178" s="53">
        <v>175</v>
      </c>
      <c r="B178" s="54">
        <v>4860</v>
      </c>
      <c r="C178" s="54">
        <v>5832</v>
      </c>
      <c r="D178" s="54">
        <v>6804</v>
      </c>
      <c r="E178" s="54">
        <v>7776</v>
      </c>
      <c r="F178" s="54">
        <v>8748</v>
      </c>
      <c r="G178" s="54">
        <v>9720</v>
      </c>
      <c r="H178" s="54">
        <v>10692</v>
      </c>
      <c r="I178" s="54">
        <v>11664</v>
      </c>
      <c r="J178" s="54">
        <v>12636</v>
      </c>
      <c r="K178" s="54">
        <v>13608</v>
      </c>
      <c r="L178" s="54">
        <v>14580</v>
      </c>
      <c r="M178" s="51"/>
    </row>
    <row r="179" spans="1:13" ht="15" customHeight="1">
      <c r="A179" s="53">
        <v>176</v>
      </c>
      <c r="B179" s="54">
        <v>4860</v>
      </c>
      <c r="C179" s="54">
        <v>5832</v>
      </c>
      <c r="D179" s="54">
        <v>6804</v>
      </c>
      <c r="E179" s="54">
        <v>7776</v>
      </c>
      <c r="F179" s="54">
        <v>8748</v>
      </c>
      <c r="G179" s="54">
        <v>9720</v>
      </c>
      <c r="H179" s="54">
        <v>10692</v>
      </c>
      <c r="I179" s="54">
        <v>11664</v>
      </c>
      <c r="J179" s="54">
        <v>12636</v>
      </c>
      <c r="K179" s="54">
        <v>13608</v>
      </c>
      <c r="L179" s="54">
        <v>14580</v>
      </c>
      <c r="M179" s="51"/>
    </row>
    <row r="180" spans="1:13" ht="15" customHeight="1">
      <c r="A180" s="53">
        <v>177</v>
      </c>
      <c r="B180" s="54">
        <v>4860</v>
      </c>
      <c r="C180" s="54">
        <v>5832</v>
      </c>
      <c r="D180" s="54">
        <v>6804</v>
      </c>
      <c r="E180" s="54">
        <v>7776</v>
      </c>
      <c r="F180" s="54">
        <v>8748</v>
      </c>
      <c r="G180" s="54">
        <v>9720</v>
      </c>
      <c r="H180" s="54">
        <v>10692</v>
      </c>
      <c r="I180" s="54">
        <v>11664</v>
      </c>
      <c r="J180" s="54">
        <v>12636</v>
      </c>
      <c r="K180" s="54">
        <v>13608</v>
      </c>
      <c r="L180" s="54">
        <v>14580</v>
      </c>
      <c r="M180" s="51"/>
    </row>
    <row r="181" spans="1:13" ht="15" customHeight="1">
      <c r="A181" s="53">
        <v>178</v>
      </c>
      <c r="B181" s="54">
        <v>4860</v>
      </c>
      <c r="C181" s="54">
        <v>5832</v>
      </c>
      <c r="D181" s="54">
        <v>6804</v>
      </c>
      <c r="E181" s="54">
        <v>7776</v>
      </c>
      <c r="F181" s="54">
        <v>8748</v>
      </c>
      <c r="G181" s="54">
        <v>9720</v>
      </c>
      <c r="H181" s="54">
        <v>10692</v>
      </c>
      <c r="I181" s="54">
        <v>11664</v>
      </c>
      <c r="J181" s="54">
        <v>12636</v>
      </c>
      <c r="K181" s="54">
        <v>13608</v>
      </c>
      <c r="L181" s="54">
        <v>14580</v>
      </c>
      <c r="M181" s="51"/>
    </row>
    <row r="182" spans="1:13" ht="15" customHeight="1">
      <c r="A182" s="53">
        <v>179</v>
      </c>
      <c r="B182" s="54">
        <v>4860</v>
      </c>
      <c r="C182" s="54">
        <v>5832</v>
      </c>
      <c r="D182" s="54">
        <v>6804</v>
      </c>
      <c r="E182" s="54">
        <v>7776</v>
      </c>
      <c r="F182" s="54">
        <v>8748</v>
      </c>
      <c r="G182" s="54">
        <v>9720</v>
      </c>
      <c r="H182" s="54">
        <v>10692</v>
      </c>
      <c r="I182" s="54">
        <v>11664</v>
      </c>
      <c r="J182" s="54">
        <v>12636</v>
      </c>
      <c r="K182" s="54">
        <v>13608</v>
      </c>
      <c r="L182" s="54">
        <v>14580</v>
      </c>
      <c r="M182" s="51"/>
    </row>
    <row r="183" spans="1:13" s="58" customFormat="1" ht="15" customHeight="1">
      <c r="A183" s="55">
        <v>180</v>
      </c>
      <c r="B183" s="56">
        <v>4860</v>
      </c>
      <c r="C183" s="56">
        <v>5832</v>
      </c>
      <c r="D183" s="56">
        <v>6804</v>
      </c>
      <c r="E183" s="56">
        <v>7776</v>
      </c>
      <c r="F183" s="56">
        <v>8748</v>
      </c>
      <c r="G183" s="56">
        <v>9720</v>
      </c>
      <c r="H183" s="56">
        <v>10692</v>
      </c>
      <c r="I183" s="56">
        <v>11664</v>
      </c>
      <c r="J183" s="56">
        <v>12636</v>
      </c>
      <c r="K183" s="56">
        <v>13608</v>
      </c>
      <c r="L183" s="56">
        <v>14580</v>
      </c>
      <c r="M183" s="57"/>
    </row>
    <row r="184" spans="1:13" ht="15" customHeight="1">
      <c r="A184" s="53">
        <v>181</v>
      </c>
      <c r="B184" s="54">
        <v>5130</v>
      </c>
      <c r="C184" s="54">
        <v>6156</v>
      </c>
      <c r="D184" s="54">
        <v>7182</v>
      </c>
      <c r="E184" s="54">
        <v>8208</v>
      </c>
      <c r="F184" s="54">
        <v>9234</v>
      </c>
      <c r="G184" s="54">
        <v>10260</v>
      </c>
      <c r="H184" s="54">
        <v>11286</v>
      </c>
      <c r="I184" s="54">
        <v>12312</v>
      </c>
      <c r="J184" s="54">
        <v>13338</v>
      </c>
      <c r="K184" s="54">
        <v>14364</v>
      </c>
      <c r="L184" s="54">
        <v>15390</v>
      </c>
      <c r="M184" s="51"/>
    </row>
    <row r="185" spans="1:13" ht="15" customHeight="1">
      <c r="A185" s="53">
        <v>182</v>
      </c>
      <c r="B185" s="54">
        <v>5130</v>
      </c>
      <c r="C185" s="54">
        <v>6156</v>
      </c>
      <c r="D185" s="54">
        <v>7182</v>
      </c>
      <c r="E185" s="54">
        <v>8208</v>
      </c>
      <c r="F185" s="54">
        <v>9234</v>
      </c>
      <c r="G185" s="54">
        <v>10260</v>
      </c>
      <c r="H185" s="54">
        <v>11286</v>
      </c>
      <c r="I185" s="54">
        <v>12312</v>
      </c>
      <c r="J185" s="54">
        <v>13338</v>
      </c>
      <c r="K185" s="54">
        <v>14364</v>
      </c>
      <c r="L185" s="54">
        <v>15390</v>
      </c>
      <c r="M185" s="51"/>
    </row>
    <row r="186" spans="1:13" ht="15" customHeight="1">
      <c r="A186" s="53">
        <v>183</v>
      </c>
      <c r="B186" s="54">
        <v>5130</v>
      </c>
      <c r="C186" s="54">
        <v>6156</v>
      </c>
      <c r="D186" s="54">
        <v>7182</v>
      </c>
      <c r="E186" s="54">
        <v>8208</v>
      </c>
      <c r="F186" s="54">
        <v>9234</v>
      </c>
      <c r="G186" s="54">
        <v>10260</v>
      </c>
      <c r="H186" s="54">
        <v>11286</v>
      </c>
      <c r="I186" s="54">
        <v>12312</v>
      </c>
      <c r="J186" s="54">
        <v>13338</v>
      </c>
      <c r="K186" s="54">
        <v>14364</v>
      </c>
      <c r="L186" s="54">
        <v>15390</v>
      </c>
      <c r="M186" s="51"/>
    </row>
    <row r="187" spans="1:13" ht="15" customHeight="1">
      <c r="A187" s="53">
        <v>184</v>
      </c>
      <c r="B187" s="54">
        <v>5130</v>
      </c>
      <c r="C187" s="54">
        <v>6156</v>
      </c>
      <c r="D187" s="54">
        <v>7182</v>
      </c>
      <c r="E187" s="54">
        <v>8208</v>
      </c>
      <c r="F187" s="54">
        <v>9234</v>
      </c>
      <c r="G187" s="54">
        <v>10260</v>
      </c>
      <c r="H187" s="54">
        <v>11286</v>
      </c>
      <c r="I187" s="54">
        <v>12312</v>
      </c>
      <c r="J187" s="54">
        <v>13338</v>
      </c>
      <c r="K187" s="54">
        <v>14364</v>
      </c>
      <c r="L187" s="54">
        <v>15390</v>
      </c>
      <c r="M187" s="51"/>
    </row>
    <row r="188" spans="1:13" ht="15" customHeight="1">
      <c r="A188" s="53">
        <v>185</v>
      </c>
      <c r="B188" s="54">
        <v>5130</v>
      </c>
      <c r="C188" s="54">
        <v>6156</v>
      </c>
      <c r="D188" s="54">
        <v>7182</v>
      </c>
      <c r="E188" s="54">
        <v>8208</v>
      </c>
      <c r="F188" s="54">
        <v>9234</v>
      </c>
      <c r="G188" s="54">
        <v>10260</v>
      </c>
      <c r="H188" s="54">
        <v>11286</v>
      </c>
      <c r="I188" s="54">
        <v>12312</v>
      </c>
      <c r="J188" s="54">
        <v>13338</v>
      </c>
      <c r="K188" s="54">
        <v>14364</v>
      </c>
      <c r="L188" s="54">
        <v>15390</v>
      </c>
      <c r="M188" s="51"/>
    </row>
    <row r="189" spans="1:13" ht="15" customHeight="1">
      <c r="A189" s="53">
        <v>186</v>
      </c>
      <c r="B189" s="54">
        <v>5130</v>
      </c>
      <c r="C189" s="54">
        <v>6156</v>
      </c>
      <c r="D189" s="54">
        <v>7182</v>
      </c>
      <c r="E189" s="54">
        <v>8208</v>
      </c>
      <c r="F189" s="54">
        <v>9234</v>
      </c>
      <c r="G189" s="54">
        <v>10260</v>
      </c>
      <c r="H189" s="54">
        <v>11286</v>
      </c>
      <c r="I189" s="54">
        <v>12312</v>
      </c>
      <c r="J189" s="54">
        <v>13338</v>
      </c>
      <c r="K189" s="54">
        <v>14364</v>
      </c>
      <c r="L189" s="54">
        <v>15390</v>
      </c>
      <c r="M189" s="51"/>
    </row>
    <row r="190" spans="1:13" ht="15" customHeight="1">
      <c r="A190" s="53">
        <v>187</v>
      </c>
      <c r="B190" s="54">
        <v>5130</v>
      </c>
      <c r="C190" s="54">
        <v>6156</v>
      </c>
      <c r="D190" s="54">
        <v>7182</v>
      </c>
      <c r="E190" s="54">
        <v>8208</v>
      </c>
      <c r="F190" s="54">
        <v>9234</v>
      </c>
      <c r="G190" s="54">
        <v>10260</v>
      </c>
      <c r="H190" s="54">
        <v>11286</v>
      </c>
      <c r="I190" s="54">
        <v>12312</v>
      </c>
      <c r="J190" s="54">
        <v>13338</v>
      </c>
      <c r="K190" s="54">
        <v>14364</v>
      </c>
      <c r="L190" s="54">
        <v>15390</v>
      </c>
      <c r="M190" s="51"/>
    </row>
    <row r="191" spans="1:13" ht="15" customHeight="1">
      <c r="A191" s="53">
        <v>188</v>
      </c>
      <c r="B191" s="54">
        <v>5130</v>
      </c>
      <c r="C191" s="54">
        <v>6156</v>
      </c>
      <c r="D191" s="54">
        <v>7182</v>
      </c>
      <c r="E191" s="54">
        <v>8208</v>
      </c>
      <c r="F191" s="54">
        <v>9234</v>
      </c>
      <c r="G191" s="54">
        <v>10260</v>
      </c>
      <c r="H191" s="54">
        <v>11286</v>
      </c>
      <c r="I191" s="54">
        <v>12312</v>
      </c>
      <c r="J191" s="54">
        <v>13338</v>
      </c>
      <c r="K191" s="54">
        <v>14364</v>
      </c>
      <c r="L191" s="54">
        <v>15390</v>
      </c>
      <c r="M191" s="51"/>
    </row>
    <row r="192" spans="1:13" ht="15" customHeight="1">
      <c r="A192" s="53">
        <v>189</v>
      </c>
      <c r="B192" s="54">
        <v>5130</v>
      </c>
      <c r="C192" s="54">
        <v>6156</v>
      </c>
      <c r="D192" s="54">
        <v>7182</v>
      </c>
      <c r="E192" s="54">
        <v>8208</v>
      </c>
      <c r="F192" s="54">
        <v>9234</v>
      </c>
      <c r="G192" s="54">
        <v>10260</v>
      </c>
      <c r="H192" s="54">
        <v>11286</v>
      </c>
      <c r="I192" s="54">
        <v>12312</v>
      </c>
      <c r="J192" s="54">
        <v>13338</v>
      </c>
      <c r="K192" s="54">
        <v>14364</v>
      </c>
      <c r="L192" s="54">
        <v>15390</v>
      </c>
      <c r="M192" s="51"/>
    </row>
    <row r="193" spans="1:13" s="58" customFormat="1" ht="15" customHeight="1">
      <c r="A193" s="55">
        <v>190</v>
      </c>
      <c r="B193" s="56">
        <v>5130</v>
      </c>
      <c r="C193" s="56">
        <v>6156</v>
      </c>
      <c r="D193" s="56">
        <v>7182</v>
      </c>
      <c r="E193" s="56">
        <v>8208</v>
      </c>
      <c r="F193" s="56">
        <v>9234</v>
      </c>
      <c r="G193" s="56">
        <v>10260</v>
      </c>
      <c r="H193" s="56">
        <v>11286</v>
      </c>
      <c r="I193" s="56">
        <v>12312</v>
      </c>
      <c r="J193" s="56">
        <v>13338</v>
      </c>
      <c r="K193" s="56">
        <v>14364</v>
      </c>
      <c r="L193" s="56">
        <v>15390</v>
      </c>
      <c r="M193" s="57"/>
    </row>
    <row r="194" spans="1:13" ht="15" customHeight="1">
      <c r="A194" s="53">
        <v>191</v>
      </c>
      <c r="B194" s="54">
        <v>5400</v>
      </c>
      <c r="C194" s="54">
        <v>6480</v>
      </c>
      <c r="D194" s="54">
        <v>7560</v>
      </c>
      <c r="E194" s="54">
        <v>8640</v>
      </c>
      <c r="F194" s="54">
        <v>9720</v>
      </c>
      <c r="G194" s="54">
        <v>10800</v>
      </c>
      <c r="H194" s="54">
        <v>11880</v>
      </c>
      <c r="I194" s="54">
        <v>12960</v>
      </c>
      <c r="J194" s="54">
        <v>14040</v>
      </c>
      <c r="K194" s="54">
        <v>15120</v>
      </c>
      <c r="L194" s="54">
        <v>16200</v>
      </c>
      <c r="M194" s="51"/>
    </row>
    <row r="195" spans="1:13" ht="15" customHeight="1">
      <c r="A195" s="53">
        <v>192</v>
      </c>
      <c r="B195" s="54">
        <v>5400</v>
      </c>
      <c r="C195" s="54">
        <v>6480</v>
      </c>
      <c r="D195" s="54">
        <v>7560</v>
      </c>
      <c r="E195" s="54">
        <v>8640</v>
      </c>
      <c r="F195" s="54">
        <v>9720</v>
      </c>
      <c r="G195" s="54">
        <v>10800</v>
      </c>
      <c r="H195" s="54">
        <v>11880</v>
      </c>
      <c r="I195" s="54">
        <v>12960</v>
      </c>
      <c r="J195" s="54">
        <v>14040</v>
      </c>
      <c r="K195" s="54">
        <v>15120</v>
      </c>
      <c r="L195" s="54">
        <v>16200</v>
      </c>
      <c r="M195" s="51"/>
    </row>
    <row r="196" spans="1:13" ht="15" customHeight="1">
      <c r="A196" s="53">
        <v>193</v>
      </c>
      <c r="B196" s="54">
        <v>5400</v>
      </c>
      <c r="C196" s="54">
        <v>6480</v>
      </c>
      <c r="D196" s="54">
        <v>7560</v>
      </c>
      <c r="E196" s="54">
        <v>8640</v>
      </c>
      <c r="F196" s="54">
        <v>9720</v>
      </c>
      <c r="G196" s="54">
        <v>10800</v>
      </c>
      <c r="H196" s="54">
        <v>11880</v>
      </c>
      <c r="I196" s="54">
        <v>12960</v>
      </c>
      <c r="J196" s="54">
        <v>14040</v>
      </c>
      <c r="K196" s="54">
        <v>15120</v>
      </c>
      <c r="L196" s="54">
        <v>16200</v>
      </c>
      <c r="M196" s="51"/>
    </row>
    <row r="197" spans="1:13" ht="15" customHeight="1">
      <c r="A197" s="53">
        <v>194</v>
      </c>
      <c r="B197" s="54">
        <v>5400</v>
      </c>
      <c r="C197" s="54">
        <v>6480</v>
      </c>
      <c r="D197" s="54">
        <v>7560</v>
      </c>
      <c r="E197" s="54">
        <v>8640</v>
      </c>
      <c r="F197" s="54">
        <v>9720</v>
      </c>
      <c r="G197" s="54">
        <v>10800</v>
      </c>
      <c r="H197" s="54">
        <v>11880</v>
      </c>
      <c r="I197" s="54">
        <v>12960</v>
      </c>
      <c r="J197" s="54">
        <v>14040</v>
      </c>
      <c r="K197" s="54">
        <v>15120</v>
      </c>
      <c r="L197" s="54">
        <v>16200</v>
      </c>
      <c r="M197" s="51"/>
    </row>
    <row r="198" spans="1:13" ht="15" customHeight="1">
      <c r="A198" s="53">
        <v>195</v>
      </c>
      <c r="B198" s="54">
        <v>5400</v>
      </c>
      <c r="C198" s="54">
        <v>6480</v>
      </c>
      <c r="D198" s="54">
        <v>7560</v>
      </c>
      <c r="E198" s="54">
        <v>8640</v>
      </c>
      <c r="F198" s="54">
        <v>9720</v>
      </c>
      <c r="G198" s="54">
        <v>10800</v>
      </c>
      <c r="H198" s="54">
        <v>11880</v>
      </c>
      <c r="I198" s="54">
        <v>12960</v>
      </c>
      <c r="J198" s="54">
        <v>14040</v>
      </c>
      <c r="K198" s="54">
        <v>15120</v>
      </c>
      <c r="L198" s="54">
        <v>16200</v>
      </c>
      <c r="M198" s="51"/>
    </row>
    <row r="199" spans="1:13" ht="15" customHeight="1">
      <c r="A199" s="53">
        <v>196</v>
      </c>
      <c r="B199" s="54">
        <v>5400</v>
      </c>
      <c r="C199" s="54">
        <v>6480</v>
      </c>
      <c r="D199" s="54">
        <v>7560</v>
      </c>
      <c r="E199" s="54">
        <v>8640</v>
      </c>
      <c r="F199" s="54">
        <v>9720</v>
      </c>
      <c r="G199" s="54">
        <v>10800</v>
      </c>
      <c r="H199" s="54">
        <v>11880</v>
      </c>
      <c r="I199" s="54">
        <v>12960</v>
      </c>
      <c r="J199" s="54">
        <v>14040</v>
      </c>
      <c r="K199" s="54">
        <v>15120</v>
      </c>
      <c r="L199" s="54">
        <v>16200</v>
      </c>
      <c r="M199" s="51"/>
    </row>
    <row r="200" spans="1:13" ht="15" customHeight="1">
      <c r="A200" s="53">
        <v>197</v>
      </c>
      <c r="B200" s="54">
        <v>5400</v>
      </c>
      <c r="C200" s="54">
        <v>6480</v>
      </c>
      <c r="D200" s="54">
        <v>7560</v>
      </c>
      <c r="E200" s="54">
        <v>8640</v>
      </c>
      <c r="F200" s="54">
        <v>9720</v>
      </c>
      <c r="G200" s="54">
        <v>10800</v>
      </c>
      <c r="H200" s="54">
        <v>11880</v>
      </c>
      <c r="I200" s="54">
        <v>12960</v>
      </c>
      <c r="J200" s="54">
        <v>14040</v>
      </c>
      <c r="K200" s="54">
        <v>15120</v>
      </c>
      <c r="L200" s="54">
        <v>16200</v>
      </c>
      <c r="M200" s="51"/>
    </row>
    <row r="201" spans="1:13" ht="15" customHeight="1">
      <c r="A201" s="53">
        <v>198</v>
      </c>
      <c r="B201" s="54">
        <v>5400</v>
      </c>
      <c r="C201" s="54">
        <v>6480</v>
      </c>
      <c r="D201" s="54">
        <v>7560</v>
      </c>
      <c r="E201" s="54">
        <v>8640</v>
      </c>
      <c r="F201" s="54">
        <v>9720</v>
      </c>
      <c r="G201" s="54">
        <v>10800</v>
      </c>
      <c r="H201" s="54">
        <v>11880</v>
      </c>
      <c r="I201" s="54">
        <v>12960</v>
      </c>
      <c r="J201" s="54">
        <v>14040</v>
      </c>
      <c r="K201" s="54">
        <v>15120</v>
      </c>
      <c r="L201" s="54">
        <v>16200</v>
      </c>
      <c r="M201" s="51"/>
    </row>
    <row r="202" spans="1:13" ht="15" customHeight="1">
      <c r="A202" s="53">
        <v>199</v>
      </c>
      <c r="B202" s="54">
        <v>5400</v>
      </c>
      <c r="C202" s="54">
        <v>6480</v>
      </c>
      <c r="D202" s="54">
        <v>7560</v>
      </c>
      <c r="E202" s="54">
        <v>8640</v>
      </c>
      <c r="F202" s="54">
        <v>9720</v>
      </c>
      <c r="G202" s="54">
        <v>10800</v>
      </c>
      <c r="H202" s="54">
        <v>11880</v>
      </c>
      <c r="I202" s="54">
        <v>12960</v>
      </c>
      <c r="J202" s="54">
        <v>14040</v>
      </c>
      <c r="K202" s="54">
        <v>15120</v>
      </c>
      <c r="L202" s="54">
        <v>16200</v>
      </c>
      <c r="M202" s="51"/>
    </row>
    <row r="203" spans="1:13" ht="15" customHeight="1">
      <c r="A203" s="55">
        <v>200</v>
      </c>
      <c r="B203" s="56">
        <v>5400</v>
      </c>
      <c r="C203" s="56">
        <v>6480</v>
      </c>
      <c r="D203" s="56">
        <v>7560</v>
      </c>
      <c r="E203" s="56">
        <v>8640</v>
      </c>
      <c r="F203" s="56">
        <v>9720</v>
      </c>
      <c r="G203" s="56">
        <v>10800</v>
      </c>
      <c r="H203" s="56">
        <v>11880</v>
      </c>
      <c r="I203" s="56">
        <v>12960</v>
      </c>
      <c r="J203" s="56">
        <v>14040</v>
      </c>
      <c r="K203" s="56">
        <v>15120</v>
      </c>
      <c r="L203" s="56">
        <v>16200</v>
      </c>
      <c r="M203" s="51"/>
    </row>
    <row r="204" spans="1:13" ht="15" customHeight="1">
      <c r="A204" s="53">
        <v>201</v>
      </c>
      <c r="B204" s="54">
        <v>5670</v>
      </c>
      <c r="C204" s="54">
        <v>6804</v>
      </c>
      <c r="D204" s="54">
        <v>7938</v>
      </c>
      <c r="E204" s="54">
        <v>9072</v>
      </c>
      <c r="F204" s="54">
        <v>10206</v>
      </c>
      <c r="G204" s="54">
        <v>11340</v>
      </c>
      <c r="H204" s="54">
        <v>12474</v>
      </c>
      <c r="I204" s="54">
        <v>13608</v>
      </c>
      <c r="J204" s="54">
        <v>14742</v>
      </c>
      <c r="K204" s="54">
        <v>15876</v>
      </c>
      <c r="L204" s="54">
        <v>17010</v>
      </c>
      <c r="M204" s="51"/>
    </row>
    <row r="205" spans="1:13" ht="15" customHeight="1">
      <c r="A205" s="53">
        <v>202</v>
      </c>
      <c r="B205" s="54">
        <v>5670</v>
      </c>
      <c r="C205" s="54">
        <v>6804</v>
      </c>
      <c r="D205" s="54">
        <v>7938</v>
      </c>
      <c r="E205" s="54">
        <v>9072</v>
      </c>
      <c r="F205" s="54">
        <v>10206</v>
      </c>
      <c r="G205" s="54">
        <v>11340</v>
      </c>
      <c r="H205" s="54">
        <v>12474</v>
      </c>
      <c r="I205" s="54">
        <v>13608</v>
      </c>
      <c r="J205" s="54">
        <v>14742</v>
      </c>
      <c r="K205" s="54">
        <v>15876</v>
      </c>
      <c r="L205" s="54">
        <v>17010</v>
      </c>
      <c r="M205" s="51"/>
    </row>
    <row r="206" spans="1:13" ht="15" customHeight="1">
      <c r="A206" s="53">
        <v>203</v>
      </c>
      <c r="B206" s="54">
        <v>5670</v>
      </c>
      <c r="C206" s="54">
        <v>6804</v>
      </c>
      <c r="D206" s="54">
        <v>7938</v>
      </c>
      <c r="E206" s="54">
        <v>9072</v>
      </c>
      <c r="F206" s="54">
        <v>10206</v>
      </c>
      <c r="G206" s="54">
        <v>11340</v>
      </c>
      <c r="H206" s="54">
        <v>12474</v>
      </c>
      <c r="I206" s="54">
        <v>13608</v>
      </c>
      <c r="J206" s="54">
        <v>14742</v>
      </c>
      <c r="K206" s="54">
        <v>15876</v>
      </c>
      <c r="L206" s="54">
        <v>17010</v>
      </c>
      <c r="M206" s="51"/>
    </row>
    <row r="207" spans="1:13" ht="15" customHeight="1">
      <c r="A207" s="53">
        <v>204</v>
      </c>
      <c r="B207" s="54">
        <v>5670</v>
      </c>
      <c r="C207" s="54">
        <v>6804</v>
      </c>
      <c r="D207" s="54">
        <v>7938</v>
      </c>
      <c r="E207" s="54">
        <v>9072</v>
      </c>
      <c r="F207" s="54">
        <v>10206</v>
      </c>
      <c r="G207" s="54">
        <v>11340</v>
      </c>
      <c r="H207" s="54">
        <v>12474</v>
      </c>
      <c r="I207" s="54">
        <v>13608</v>
      </c>
      <c r="J207" s="54">
        <v>14742</v>
      </c>
      <c r="K207" s="54">
        <v>15876</v>
      </c>
      <c r="L207" s="54">
        <v>17010</v>
      </c>
      <c r="M207" s="51"/>
    </row>
    <row r="208" spans="1:13" ht="15" customHeight="1">
      <c r="A208" s="53">
        <v>205</v>
      </c>
      <c r="B208" s="54">
        <v>5670</v>
      </c>
      <c r="C208" s="54">
        <v>6804</v>
      </c>
      <c r="D208" s="54">
        <v>7938</v>
      </c>
      <c r="E208" s="54">
        <v>9072</v>
      </c>
      <c r="F208" s="54">
        <v>10206</v>
      </c>
      <c r="G208" s="54">
        <v>11340</v>
      </c>
      <c r="H208" s="54">
        <v>12474</v>
      </c>
      <c r="I208" s="54">
        <v>13608</v>
      </c>
      <c r="J208" s="54">
        <v>14742</v>
      </c>
      <c r="K208" s="54">
        <v>15876</v>
      </c>
      <c r="L208" s="54">
        <v>17010</v>
      </c>
      <c r="M208" s="51"/>
    </row>
    <row r="209" spans="1:19" ht="15" customHeight="1">
      <c r="A209" s="53">
        <v>206</v>
      </c>
      <c r="B209" s="54">
        <v>5670</v>
      </c>
      <c r="C209" s="54">
        <v>6804</v>
      </c>
      <c r="D209" s="54">
        <v>7938</v>
      </c>
      <c r="E209" s="54">
        <v>9072</v>
      </c>
      <c r="F209" s="54">
        <v>10206</v>
      </c>
      <c r="G209" s="54">
        <v>11340</v>
      </c>
      <c r="H209" s="54">
        <v>12474</v>
      </c>
      <c r="I209" s="54">
        <v>13608</v>
      </c>
      <c r="J209" s="54">
        <v>14742</v>
      </c>
      <c r="K209" s="54">
        <v>15876</v>
      </c>
      <c r="L209" s="54">
        <v>17010</v>
      </c>
      <c r="M209" s="51"/>
    </row>
    <row r="210" spans="1:19" ht="15" customHeight="1">
      <c r="A210" s="53">
        <v>207</v>
      </c>
      <c r="B210" s="54">
        <v>5670</v>
      </c>
      <c r="C210" s="54">
        <v>6804</v>
      </c>
      <c r="D210" s="54">
        <v>7938</v>
      </c>
      <c r="E210" s="54">
        <v>9072</v>
      </c>
      <c r="F210" s="54">
        <v>10206</v>
      </c>
      <c r="G210" s="54">
        <v>11340</v>
      </c>
      <c r="H210" s="54">
        <v>12474</v>
      </c>
      <c r="I210" s="54">
        <v>13608</v>
      </c>
      <c r="J210" s="54">
        <v>14742</v>
      </c>
      <c r="K210" s="54">
        <v>15876</v>
      </c>
      <c r="L210" s="54">
        <v>17010</v>
      </c>
      <c r="M210" s="51"/>
    </row>
    <row r="211" spans="1:19" ht="15" customHeight="1">
      <c r="A211" s="53">
        <v>208</v>
      </c>
      <c r="B211" s="54">
        <v>5670</v>
      </c>
      <c r="C211" s="54">
        <v>6804</v>
      </c>
      <c r="D211" s="54">
        <v>7938</v>
      </c>
      <c r="E211" s="54">
        <v>9072</v>
      </c>
      <c r="F211" s="54">
        <v>10206</v>
      </c>
      <c r="G211" s="54">
        <v>11340</v>
      </c>
      <c r="H211" s="54">
        <v>12474</v>
      </c>
      <c r="I211" s="54">
        <v>13608</v>
      </c>
      <c r="J211" s="54">
        <v>14742</v>
      </c>
      <c r="K211" s="54">
        <v>15876</v>
      </c>
      <c r="L211" s="54">
        <v>17010</v>
      </c>
      <c r="M211" s="51"/>
    </row>
    <row r="212" spans="1:19" ht="15" customHeight="1">
      <c r="A212" s="53">
        <v>209</v>
      </c>
      <c r="B212" s="54">
        <v>5670</v>
      </c>
      <c r="C212" s="54">
        <v>6804</v>
      </c>
      <c r="D212" s="54">
        <v>7938</v>
      </c>
      <c r="E212" s="54">
        <v>9072</v>
      </c>
      <c r="F212" s="54">
        <v>10206</v>
      </c>
      <c r="G212" s="54">
        <v>11340</v>
      </c>
      <c r="H212" s="54">
        <v>12474</v>
      </c>
      <c r="I212" s="54">
        <v>13608</v>
      </c>
      <c r="J212" s="54">
        <v>14742</v>
      </c>
      <c r="K212" s="54">
        <v>15876</v>
      </c>
      <c r="L212" s="54">
        <v>17010</v>
      </c>
      <c r="M212" s="51"/>
    </row>
    <row r="213" spans="1:19" s="58" customFormat="1" ht="15" customHeight="1">
      <c r="A213" s="55">
        <v>210</v>
      </c>
      <c r="B213" s="56">
        <v>5670</v>
      </c>
      <c r="C213" s="56">
        <v>6804</v>
      </c>
      <c r="D213" s="56">
        <v>7938</v>
      </c>
      <c r="E213" s="56">
        <v>9072</v>
      </c>
      <c r="F213" s="56">
        <v>10206</v>
      </c>
      <c r="G213" s="56">
        <v>11340</v>
      </c>
      <c r="H213" s="56">
        <v>12474</v>
      </c>
      <c r="I213" s="56">
        <v>13608</v>
      </c>
      <c r="J213" s="56">
        <v>14742</v>
      </c>
      <c r="K213" s="56">
        <v>15876</v>
      </c>
      <c r="L213" s="56">
        <v>17010</v>
      </c>
      <c r="M213" s="57"/>
    </row>
    <row r="214" spans="1:19" ht="15" customHeight="1">
      <c r="A214" s="53">
        <v>211</v>
      </c>
      <c r="B214" s="54">
        <v>5940</v>
      </c>
      <c r="C214" s="54">
        <v>7128</v>
      </c>
      <c r="D214" s="54">
        <v>8316</v>
      </c>
      <c r="E214" s="54">
        <v>9504</v>
      </c>
      <c r="F214" s="54">
        <v>10692</v>
      </c>
      <c r="G214" s="54">
        <v>11880</v>
      </c>
      <c r="H214" s="54">
        <v>13068</v>
      </c>
      <c r="I214" s="54">
        <v>14256</v>
      </c>
      <c r="J214" s="54">
        <v>15444</v>
      </c>
      <c r="K214" s="54">
        <v>16632</v>
      </c>
      <c r="L214" s="54">
        <v>17820</v>
      </c>
      <c r="M214" s="51"/>
    </row>
    <row r="215" spans="1:19" ht="15" customHeight="1">
      <c r="A215" s="53">
        <v>212</v>
      </c>
      <c r="B215" s="54">
        <v>5940</v>
      </c>
      <c r="C215" s="54">
        <v>7128</v>
      </c>
      <c r="D215" s="54">
        <v>8316</v>
      </c>
      <c r="E215" s="54">
        <v>9504</v>
      </c>
      <c r="F215" s="54">
        <v>10692</v>
      </c>
      <c r="G215" s="54">
        <v>11880</v>
      </c>
      <c r="H215" s="54">
        <v>13068</v>
      </c>
      <c r="I215" s="54">
        <v>14256</v>
      </c>
      <c r="J215" s="54">
        <v>15444</v>
      </c>
      <c r="K215" s="54">
        <v>16632</v>
      </c>
      <c r="L215" s="54">
        <v>17820</v>
      </c>
      <c r="M215" s="51"/>
    </row>
    <row r="216" spans="1:19" ht="15" customHeight="1">
      <c r="A216" s="53">
        <v>213</v>
      </c>
      <c r="B216" s="54">
        <v>5940</v>
      </c>
      <c r="C216" s="54">
        <v>7128</v>
      </c>
      <c r="D216" s="54">
        <v>8316</v>
      </c>
      <c r="E216" s="54">
        <v>9504</v>
      </c>
      <c r="F216" s="54">
        <v>10692</v>
      </c>
      <c r="G216" s="54">
        <v>11880</v>
      </c>
      <c r="H216" s="54">
        <v>13068</v>
      </c>
      <c r="I216" s="54">
        <v>14256</v>
      </c>
      <c r="J216" s="54">
        <v>15444</v>
      </c>
      <c r="K216" s="54">
        <v>16632</v>
      </c>
      <c r="L216" s="54">
        <v>17820</v>
      </c>
      <c r="M216" s="51"/>
    </row>
    <row r="217" spans="1:19" ht="15" customHeight="1">
      <c r="A217" s="53">
        <v>214</v>
      </c>
      <c r="B217" s="54">
        <v>5940</v>
      </c>
      <c r="C217" s="54">
        <v>7128</v>
      </c>
      <c r="D217" s="54">
        <v>8316</v>
      </c>
      <c r="E217" s="54">
        <v>9504</v>
      </c>
      <c r="F217" s="54">
        <v>10692</v>
      </c>
      <c r="G217" s="54">
        <v>11880</v>
      </c>
      <c r="H217" s="54">
        <v>13068</v>
      </c>
      <c r="I217" s="54">
        <v>14256</v>
      </c>
      <c r="J217" s="54">
        <v>15444</v>
      </c>
      <c r="K217" s="54">
        <v>16632</v>
      </c>
      <c r="L217" s="54">
        <v>17820</v>
      </c>
      <c r="M217" s="51"/>
    </row>
    <row r="218" spans="1:19" ht="15" customHeight="1">
      <c r="A218" s="53">
        <v>215</v>
      </c>
      <c r="B218" s="54">
        <v>5940</v>
      </c>
      <c r="C218" s="54">
        <v>7128</v>
      </c>
      <c r="D218" s="54">
        <v>8316</v>
      </c>
      <c r="E218" s="54">
        <v>9504</v>
      </c>
      <c r="F218" s="54">
        <v>10692</v>
      </c>
      <c r="G218" s="54">
        <v>11880</v>
      </c>
      <c r="H218" s="54">
        <v>13068</v>
      </c>
      <c r="I218" s="54">
        <v>14256</v>
      </c>
      <c r="J218" s="54">
        <v>15444</v>
      </c>
      <c r="K218" s="54">
        <v>16632</v>
      </c>
      <c r="L218" s="54">
        <v>17820</v>
      </c>
      <c r="M218" s="51"/>
    </row>
    <row r="219" spans="1:19" ht="15.75">
      <c r="A219" s="59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</row>
    <row r="220" spans="1:19" s="110" customFormat="1" ht="18.75" customHeight="1">
      <c r="A220" s="109" t="s">
        <v>78</v>
      </c>
      <c r="B220" s="109"/>
      <c r="C220" s="109"/>
      <c r="D220" s="109"/>
      <c r="E220" s="109"/>
      <c r="F220" s="109"/>
      <c r="G220" s="109"/>
      <c r="H220" s="109"/>
      <c r="I220" s="109" t="s">
        <v>79</v>
      </c>
      <c r="J220" s="109"/>
      <c r="K220" s="109"/>
      <c r="L220" s="109"/>
      <c r="N220" s="30"/>
      <c r="O220" s="30"/>
      <c r="P220" s="111"/>
    </row>
    <row r="221" spans="1:19" s="110" customFormat="1" ht="18.75" customHeight="1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N221" s="30"/>
      <c r="O221" s="30"/>
      <c r="P221" s="111"/>
    </row>
    <row r="222" spans="1:19" s="110" customFormat="1" ht="18.75" customHeight="1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N222" s="30"/>
      <c r="O222" s="30"/>
      <c r="P222" s="111"/>
    </row>
    <row r="223" spans="1:19" s="110" customFormat="1" ht="18.75" customHeight="1">
      <c r="A223" s="148" t="s">
        <v>80</v>
      </c>
      <c r="B223" s="148"/>
      <c r="C223" s="148"/>
      <c r="D223" s="148"/>
      <c r="E223" s="107"/>
      <c r="F223" s="107"/>
      <c r="G223" s="107"/>
      <c r="H223" s="107"/>
      <c r="I223" s="107"/>
      <c r="J223" s="107"/>
      <c r="K223" s="107"/>
      <c r="L223" s="107"/>
      <c r="M223" s="107"/>
      <c r="N223" s="30"/>
      <c r="O223" s="32"/>
      <c r="P223" s="30"/>
      <c r="Q223" s="30"/>
      <c r="R223" s="30"/>
      <c r="S223" s="30"/>
    </row>
    <row r="224" spans="1:19" s="112" customFormat="1" ht="18.75" customHeight="1">
      <c r="A224" s="108" t="s">
        <v>81</v>
      </c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30"/>
      <c r="O224" s="32"/>
      <c r="P224" s="30"/>
      <c r="Q224" s="30"/>
      <c r="R224" s="30"/>
      <c r="S224" s="30"/>
    </row>
  </sheetData>
  <mergeCells count="7">
    <mergeCell ref="A223:D223"/>
    <mergeCell ref="A2:L2"/>
    <mergeCell ref="A3:L3"/>
    <mergeCell ref="A4:M4"/>
    <mergeCell ref="A5:L5"/>
    <mergeCell ref="A6:A7"/>
    <mergeCell ref="B6:L6"/>
  </mergeCells>
  <pageMargins left="0.39370078740157483" right="0.39370078740157483" top="0.39370078740157483" bottom="0.3937007874015748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T28"/>
  <sheetViews>
    <sheetView tabSelected="1" view="pageBreakPreview" topLeftCell="W1" zoomScale="80" zoomScaleNormal="100" zoomScaleSheetLayoutView="80" workbookViewId="0">
      <selection activeCell="AQ11" sqref="AQ11"/>
    </sheetView>
  </sheetViews>
  <sheetFormatPr defaultColWidth="9.140625" defaultRowHeight="15.75"/>
  <cols>
    <col min="1" max="20" width="6.7109375" style="35" hidden="1" customWidth="1"/>
    <col min="21" max="21" width="8.42578125" style="35" hidden="1" customWidth="1"/>
    <col min="22" max="22" width="4" style="35" hidden="1" customWidth="1"/>
    <col min="23" max="23" width="6.7109375" style="35" customWidth="1"/>
    <col min="24" max="41" width="8.5703125" style="35" customWidth="1"/>
    <col min="42" max="16384" width="9.140625" style="35"/>
  </cols>
  <sheetData>
    <row r="1" spans="1:46">
      <c r="A1" s="152" t="s">
        <v>34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W1" s="135" t="s">
        <v>66</v>
      </c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</row>
    <row r="2" spans="1:46" ht="15" customHeight="1">
      <c r="A2" s="152" t="s">
        <v>35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W2" s="135" t="s">
        <v>67</v>
      </c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</row>
    <row r="3" spans="1:46" ht="16.5" customHeight="1">
      <c r="A3" s="152" t="s">
        <v>36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W3" s="135" t="s">
        <v>87</v>
      </c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</row>
    <row r="4" spans="1:46" ht="17.25" customHeight="1"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8" t="s">
        <v>37</v>
      </c>
      <c r="AO4" s="37"/>
    </row>
    <row r="5" spans="1:46" ht="15" customHeight="1" thickBot="1">
      <c r="W5" s="39" t="s">
        <v>38</v>
      </c>
      <c r="X5" s="39">
        <v>0</v>
      </c>
      <c r="Y5" s="39">
        <v>1</v>
      </c>
      <c r="Z5" s="39">
        <v>2</v>
      </c>
      <c r="AA5" s="39">
        <v>3</v>
      </c>
      <c r="AB5" s="39">
        <v>4</v>
      </c>
      <c r="AC5" s="39">
        <v>5</v>
      </c>
      <c r="AD5" s="39">
        <v>6</v>
      </c>
      <c r="AE5" s="39">
        <v>7</v>
      </c>
      <c r="AF5" s="39">
        <v>8</v>
      </c>
      <c r="AG5" s="39">
        <v>9</v>
      </c>
      <c r="AH5" s="39">
        <v>10</v>
      </c>
      <c r="AI5" s="39">
        <v>11</v>
      </c>
      <c r="AJ5" s="39">
        <v>12</v>
      </c>
      <c r="AK5" s="39">
        <v>13</v>
      </c>
      <c r="AL5" s="39">
        <v>14</v>
      </c>
      <c r="AM5" s="39">
        <v>15</v>
      </c>
      <c r="AN5" s="39">
        <v>16</v>
      </c>
      <c r="AO5" s="39">
        <v>17</v>
      </c>
      <c r="AP5" s="39">
        <v>18</v>
      </c>
      <c r="AQ5" s="39">
        <v>19</v>
      </c>
      <c r="AR5" s="39">
        <v>20</v>
      </c>
      <c r="AS5" s="39">
        <v>21</v>
      </c>
      <c r="AT5" s="39">
        <v>22</v>
      </c>
    </row>
    <row r="6" spans="1:46" ht="20.100000000000001" customHeight="1">
      <c r="A6" s="40" t="s">
        <v>38</v>
      </c>
      <c r="B6" s="41">
        <v>0</v>
      </c>
      <c r="C6" s="41">
        <v>1</v>
      </c>
      <c r="D6" s="41">
        <v>2</v>
      </c>
      <c r="E6" s="41">
        <v>3</v>
      </c>
      <c r="F6" s="41">
        <v>4</v>
      </c>
      <c r="G6" s="41">
        <v>5</v>
      </c>
      <c r="H6" s="41">
        <v>6</v>
      </c>
      <c r="I6" s="41">
        <v>7</v>
      </c>
      <c r="J6" s="41">
        <v>8</v>
      </c>
      <c r="K6" s="41">
        <v>9</v>
      </c>
      <c r="L6" s="41">
        <v>10</v>
      </c>
      <c r="M6" s="41">
        <v>11</v>
      </c>
      <c r="N6" s="41">
        <v>12</v>
      </c>
      <c r="O6" s="41">
        <v>13</v>
      </c>
      <c r="P6" s="41">
        <v>14</v>
      </c>
      <c r="Q6" s="41">
        <v>15</v>
      </c>
      <c r="R6" s="41">
        <v>16</v>
      </c>
      <c r="S6" s="41">
        <v>17</v>
      </c>
      <c r="T6" s="41">
        <v>18</v>
      </c>
      <c r="U6" s="42">
        <v>19</v>
      </c>
      <c r="W6" s="39">
        <v>0</v>
      </c>
      <c r="X6" s="43">
        <v>324</v>
      </c>
      <c r="Y6" s="44">
        <v>324</v>
      </c>
      <c r="Z6" s="44">
        <v>648</v>
      </c>
      <c r="AA6" s="44">
        <v>972</v>
      </c>
      <c r="AB6" s="44">
        <v>1296</v>
      </c>
      <c r="AC6" s="44">
        <v>1620</v>
      </c>
      <c r="AD6" s="44">
        <v>1944</v>
      </c>
      <c r="AE6" s="44">
        <v>2268</v>
      </c>
      <c r="AF6" s="44">
        <v>2592</v>
      </c>
      <c r="AG6" s="44">
        <v>2916</v>
      </c>
      <c r="AH6" s="44">
        <v>3240</v>
      </c>
      <c r="AI6" s="44">
        <v>3564</v>
      </c>
      <c r="AJ6" s="44">
        <v>3888</v>
      </c>
      <c r="AK6" s="44">
        <v>4212</v>
      </c>
      <c r="AL6" s="44">
        <v>4536</v>
      </c>
      <c r="AM6" s="44">
        <v>4860</v>
      </c>
      <c r="AN6" s="44">
        <v>5184</v>
      </c>
      <c r="AO6" s="44">
        <v>5508</v>
      </c>
      <c r="AP6" s="44">
        <v>5832</v>
      </c>
      <c r="AQ6" s="44">
        <v>6156</v>
      </c>
      <c r="AR6" s="44">
        <v>6480</v>
      </c>
      <c r="AS6" s="44">
        <v>6804</v>
      </c>
      <c r="AT6" s="44">
        <v>7128</v>
      </c>
    </row>
    <row r="7" spans="1:46" ht="20.100000000000001" customHeight="1">
      <c r="A7" s="45">
        <v>0</v>
      </c>
      <c r="B7" s="46">
        <v>12</v>
      </c>
      <c r="C7" s="47">
        <v>12</v>
      </c>
      <c r="D7" s="47">
        <v>24</v>
      </c>
      <c r="E7" s="47">
        <v>36</v>
      </c>
      <c r="F7" s="47">
        <v>44</v>
      </c>
      <c r="G7" s="47">
        <v>55.000000000000007</v>
      </c>
      <c r="H7" s="47">
        <v>66</v>
      </c>
      <c r="I7" s="47">
        <v>77</v>
      </c>
      <c r="J7" s="47">
        <v>88</v>
      </c>
      <c r="K7" s="47">
        <v>99.000000000000014</v>
      </c>
      <c r="L7" s="47">
        <v>100</v>
      </c>
      <c r="M7" s="47">
        <v>110</v>
      </c>
      <c r="N7" s="47">
        <v>120</v>
      </c>
      <c r="O7" s="47">
        <v>130</v>
      </c>
      <c r="P7" s="47">
        <v>140</v>
      </c>
      <c r="Q7" s="47">
        <v>150</v>
      </c>
      <c r="R7" s="47">
        <v>160</v>
      </c>
      <c r="S7" s="47">
        <v>170</v>
      </c>
      <c r="T7" s="47">
        <v>180</v>
      </c>
      <c r="U7" s="48">
        <v>190</v>
      </c>
      <c r="W7" s="39">
        <v>1</v>
      </c>
      <c r="X7" s="44">
        <v>324</v>
      </c>
      <c r="Y7" s="43">
        <v>324</v>
      </c>
      <c r="Z7" s="44">
        <v>324</v>
      </c>
      <c r="AA7" s="44">
        <v>648</v>
      </c>
      <c r="AB7" s="44">
        <v>972</v>
      </c>
      <c r="AC7" s="44">
        <v>1296</v>
      </c>
      <c r="AD7" s="44">
        <v>1620</v>
      </c>
      <c r="AE7" s="44">
        <v>1944</v>
      </c>
      <c r="AF7" s="44">
        <v>2268</v>
      </c>
      <c r="AG7" s="44">
        <v>2592</v>
      </c>
      <c r="AH7" s="44">
        <v>2916</v>
      </c>
      <c r="AI7" s="44">
        <v>3240</v>
      </c>
      <c r="AJ7" s="44">
        <v>3564</v>
      </c>
      <c r="AK7" s="44">
        <v>3888</v>
      </c>
      <c r="AL7" s="44">
        <v>4212</v>
      </c>
      <c r="AM7" s="44">
        <v>4536</v>
      </c>
      <c r="AN7" s="44">
        <v>4860</v>
      </c>
      <c r="AO7" s="44">
        <v>5184</v>
      </c>
      <c r="AP7" s="44">
        <v>5508</v>
      </c>
      <c r="AQ7" s="44">
        <v>5832</v>
      </c>
      <c r="AR7" s="44">
        <v>6156</v>
      </c>
      <c r="AS7" s="44">
        <v>6480</v>
      </c>
      <c r="AT7" s="44">
        <v>6804</v>
      </c>
    </row>
    <row r="8" spans="1:46" ht="20.100000000000001" customHeight="1">
      <c r="A8" s="45">
        <v>1</v>
      </c>
      <c r="B8" s="47">
        <v>12</v>
      </c>
      <c r="C8" s="46">
        <v>12</v>
      </c>
      <c r="D8" s="47">
        <v>12</v>
      </c>
      <c r="E8" s="47">
        <v>24</v>
      </c>
      <c r="F8" s="47">
        <v>36</v>
      </c>
      <c r="G8" s="47">
        <v>44</v>
      </c>
      <c r="H8" s="47">
        <v>55.000000000000007</v>
      </c>
      <c r="I8" s="47">
        <v>66</v>
      </c>
      <c r="J8" s="47">
        <v>77</v>
      </c>
      <c r="K8" s="47">
        <v>88</v>
      </c>
      <c r="L8" s="47">
        <v>99.000000000000014</v>
      </c>
      <c r="M8" s="47">
        <v>100</v>
      </c>
      <c r="N8" s="47">
        <v>110</v>
      </c>
      <c r="O8" s="47">
        <v>120</v>
      </c>
      <c r="P8" s="47">
        <v>130</v>
      </c>
      <c r="Q8" s="47">
        <v>140</v>
      </c>
      <c r="R8" s="47">
        <v>150</v>
      </c>
      <c r="S8" s="47">
        <v>160</v>
      </c>
      <c r="T8" s="47">
        <v>170</v>
      </c>
      <c r="U8" s="48">
        <v>180</v>
      </c>
      <c r="W8" s="39">
        <v>2</v>
      </c>
      <c r="X8" s="44">
        <v>648</v>
      </c>
      <c r="Y8" s="44">
        <v>324</v>
      </c>
      <c r="Z8" s="43">
        <v>324</v>
      </c>
      <c r="AA8" s="44">
        <v>324</v>
      </c>
      <c r="AB8" s="44">
        <v>648</v>
      </c>
      <c r="AC8" s="44">
        <v>972</v>
      </c>
      <c r="AD8" s="44">
        <v>1296</v>
      </c>
      <c r="AE8" s="44">
        <v>1620</v>
      </c>
      <c r="AF8" s="44">
        <v>1944</v>
      </c>
      <c r="AG8" s="44">
        <v>2268</v>
      </c>
      <c r="AH8" s="44">
        <v>2592</v>
      </c>
      <c r="AI8" s="44">
        <v>2916</v>
      </c>
      <c r="AJ8" s="44">
        <v>3240</v>
      </c>
      <c r="AK8" s="44">
        <v>3564</v>
      </c>
      <c r="AL8" s="44">
        <v>3888</v>
      </c>
      <c r="AM8" s="44">
        <v>4212</v>
      </c>
      <c r="AN8" s="44">
        <v>4536</v>
      </c>
      <c r="AO8" s="44">
        <v>4860</v>
      </c>
      <c r="AP8" s="44">
        <v>5184</v>
      </c>
      <c r="AQ8" s="44">
        <v>5508</v>
      </c>
      <c r="AR8" s="44">
        <v>5832</v>
      </c>
      <c r="AS8" s="44">
        <v>6156</v>
      </c>
      <c r="AT8" s="44">
        <v>6480</v>
      </c>
    </row>
    <row r="9" spans="1:46" ht="20.100000000000001" customHeight="1">
      <c r="A9" s="45">
        <v>2</v>
      </c>
      <c r="B9" s="47">
        <v>24</v>
      </c>
      <c r="C9" s="47">
        <v>12</v>
      </c>
      <c r="D9" s="46">
        <v>12</v>
      </c>
      <c r="E9" s="47">
        <v>12</v>
      </c>
      <c r="F9" s="47">
        <v>24</v>
      </c>
      <c r="G9" s="47">
        <v>36</v>
      </c>
      <c r="H9" s="47">
        <v>44</v>
      </c>
      <c r="I9" s="47">
        <v>55.000000000000007</v>
      </c>
      <c r="J9" s="47">
        <v>66</v>
      </c>
      <c r="K9" s="47">
        <v>77</v>
      </c>
      <c r="L9" s="47">
        <v>88</v>
      </c>
      <c r="M9" s="47">
        <v>99.000000000000014</v>
      </c>
      <c r="N9" s="47">
        <v>100</v>
      </c>
      <c r="O9" s="47">
        <v>110</v>
      </c>
      <c r="P9" s="47">
        <v>120</v>
      </c>
      <c r="Q9" s="47">
        <v>130</v>
      </c>
      <c r="R9" s="47">
        <v>140</v>
      </c>
      <c r="S9" s="47">
        <v>150</v>
      </c>
      <c r="T9" s="47">
        <v>160</v>
      </c>
      <c r="U9" s="48">
        <v>170</v>
      </c>
      <c r="W9" s="39">
        <v>3</v>
      </c>
      <c r="X9" s="44">
        <v>972</v>
      </c>
      <c r="Y9" s="44">
        <v>648</v>
      </c>
      <c r="Z9" s="44">
        <v>324</v>
      </c>
      <c r="AA9" s="43">
        <v>324</v>
      </c>
      <c r="AB9" s="44">
        <v>324</v>
      </c>
      <c r="AC9" s="44">
        <v>648</v>
      </c>
      <c r="AD9" s="44">
        <v>972</v>
      </c>
      <c r="AE9" s="44">
        <v>1296</v>
      </c>
      <c r="AF9" s="44">
        <v>1620</v>
      </c>
      <c r="AG9" s="44">
        <v>1944</v>
      </c>
      <c r="AH9" s="44">
        <v>2268</v>
      </c>
      <c r="AI9" s="44">
        <v>2592</v>
      </c>
      <c r="AJ9" s="44">
        <v>2916</v>
      </c>
      <c r="AK9" s="44">
        <v>3240</v>
      </c>
      <c r="AL9" s="44">
        <v>3564</v>
      </c>
      <c r="AM9" s="44">
        <v>3888</v>
      </c>
      <c r="AN9" s="44">
        <v>4212</v>
      </c>
      <c r="AO9" s="44">
        <v>4536</v>
      </c>
      <c r="AP9" s="44">
        <v>4860</v>
      </c>
      <c r="AQ9" s="44">
        <v>5184</v>
      </c>
      <c r="AR9" s="44">
        <v>5508</v>
      </c>
      <c r="AS9" s="44">
        <v>5832</v>
      </c>
      <c r="AT9" s="44">
        <v>6156</v>
      </c>
    </row>
    <row r="10" spans="1:46" ht="20.100000000000001" customHeight="1">
      <c r="A10" s="45">
        <v>3</v>
      </c>
      <c r="B10" s="47">
        <v>36</v>
      </c>
      <c r="C10" s="47">
        <v>24</v>
      </c>
      <c r="D10" s="47">
        <v>12</v>
      </c>
      <c r="E10" s="46">
        <v>12</v>
      </c>
      <c r="F10" s="47">
        <v>12</v>
      </c>
      <c r="G10" s="47">
        <v>24</v>
      </c>
      <c r="H10" s="47">
        <v>36</v>
      </c>
      <c r="I10" s="47">
        <v>44</v>
      </c>
      <c r="J10" s="47">
        <v>55.000000000000007</v>
      </c>
      <c r="K10" s="47">
        <v>66</v>
      </c>
      <c r="L10" s="47">
        <v>77</v>
      </c>
      <c r="M10" s="47">
        <v>88</v>
      </c>
      <c r="N10" s="47">
        <v>99.000000000000014</v>
      </c>
      <c r="O10" s="47">
        <v>100</v>
      </c>
      <c r="P10" s="47">
        <v>110</v>
      </c>
      <c r="Q10" s="47">
        <v>120</v>
      </c>
      <c r="R10" s="47">
        <v>130</v>
      </c>
      <c r="S10" s="47">
        <v>140</v>
      </c>
      <c r="T10" s="47">
        <v>150</v>
      </c>
      <c r="U10" s="48">
        <v>160</v>
      </c>
      <c r="W10" s="39">
        <v>4</v>
      </c>
      <c r="X10" s="44">
        <v>1296</v>
      </c>
      <c r="Y10" s="44">
        <v>972</v>
      </c>
      <c r="Z10" s="44">
        <v>648</v>
      </c>
      <c r="AA10" s="44">
        <v>324</v>
      </c>
      <c r="AB10" s="43">
        <v>324</v>
      </c>
      <c r="AC10" s="44">
        <v>324</v>
      </c>
      <c r="AD10" s="44">
        <v>648</v>
      </c>
      <c r="AE10" s="44">
        <v>972</v>
      </c>
      <c r="AF10" s="44">
        <v>1296</v>
      </c>
      <c r="AG10" s="44">
        <v>1620</v>
      </c>
      <c r="AH10" s="44">
        <v>1944</v>
      </c>
      <c r="AI10" s="44">
        <v>2268</v>
      </c>
      <c r="AJ10" s="44">
        <v>2592</v>
      </c>
      <c r="AK10" s="44">
        <v>2916</v>
      </c>
      <c r="AL10" s="44">
        <v>3240</v>
      </c>
      <c r="AM10" s="44">
        <v>3564</v>
      </c>
      <c r="AN10" s="44">
        <v>3888</v>
      </c>
      <c r="AO10" s="44">
        <v>4212</v>
      </c>
      <c r="AP10" s="44">
        <v>4536</v>
      </c>
      <c r="AQ10" s="44">
        <v>4860</v>
      </c>
      <c r="AR10" s="44">
        <v>5184</v>
      </c>
      <c r="AS10" s="44">
        <v>5508</v>
      </c>
      <c r="AT10" s="44">
        <v>5832</v>
      </c>
    </row>
    <row r="11" spans="1:46" ht="20.100000000000001" customHeight="1">
      <c r="A11" s="45">
        <v>4</v>
      </c>
      <c r="B11" s="47">
        <v>44</v>
      </c>
      <c r="C11" s="47">
        <v>36</v>
      </c>
      <c r="D11" s="47">
        <v>24</v>
      </c>
      <c r="E11" s="47">
        <v>12</v>
      </c>
      <c r="F11" s="46">
        <v>12</v>
      </c>
      <c r="G11" s="47">
        <v>12</v>
      </c>
      <c r="H11" s="47">
        <v>24</v>
      </c>
      <c r="I11" s="47">
        <v>36</v>
      </c>
      <c r="J11" s="47">
        <v>44</v>
      </c>
      <c r="K11" s="47">
        <v>55.000000000000007</v>
      </c>
      <c r="L11" s="47">
        <v>66</v>
      </c>
      <c r="M11" s="47">
        <v>77</v>
      </c>
      <c r="N11" s="47">
        <v>88</v>
      </c>
      <c r="O11" s="47">
        <v>99.000000000000014</v>
      </c>
      <c r="P11" s="47">
        <v>100</v>
      </c>
      <c r="Q11" s="47">
        <v>110</v>
      </c>
      <c r="R11" s="47">
        <v>120</v>
      </c>
      <c r="S11" s="47">
        <v>130</v>
      </c>
      <c r="T11" s="47">
        <v>140</v>
      </c>
      <c r="U11" s="48">
        <v>150</v>
      </c>
      <c r="W11" s="39">
        <v>5</v>
      </c>
      <c r="X11" s="44">
        <v>1620</v>
      </c>
      <c r="Y11" s="44">
        <v>1296</v>
      </c>
      <c r="Z11" s="44">
        <v>972</v>
      </c>
      <c r="AA11" s="44">
        <v>648</v>
      </c>
      <c r="AB11" s="44">
        <v>324</v>
      </c>
      <c r="AC11" s="43">
        <v>324</v>
      </c>
      <c r="AD11" s="44">
        <v>324</v>
      </c>
      <c r="AE11" s="44">
        <v>648</v>
      </c>
      <c r="AF11" s="44">
        <v>972</v>
      </c>
      <c r="AG11" s="44">
        <v>1296</v>
      </c>
      <c r="AH11" s="44">
        <v>1620</v>
      </c>
      <c r="AI11" s="44">
        <v>1944</v>
      </c>
      <c r="AJ11" s="44">
        <v>2268</v>
      </c>
      <c r="AK11" s="44">
        <v>2592</v>
      </c>
      <c r="AL11" s="44">
        <v>2916</v>
      </c>
      <c r="AM11" s="44">
        <v>3240</v>
      </c>
      <c r="AN11" s="44">
        <v>3564</v>
      </c>
      <c r="AO11" s="44">
        <v>3888</v>
      </c>
      <c r="AP11" s="44">
        <v>4212</v>
      </c>
      <c r="AQ11" s="44">
        <v>4536</v>
      </c>
      <c r="AR11" s="44">
        <v>4860</v>
      </c>
      <c r="AS11" s="44">
        <v>5184</v>
      </c>
      <c r="AT11" s="44">
        <v>5508</v>
      </c>
    </row>
    <row r="12" spans="1:46" ht="20.100000000000001" customHeight="1">
      <c r="A12" s="45">
        <v>5</v>
      </c>
      <c r="B12" s="47">
        <v>55.000000000000007</v>
      </c>
      <c r="C12" s="47">
        <v>44</v>
      </c>
      <c r="D12" s="47">
        <v>36</v>
      </c>
      <c r="E12" s="47">
        <v>24</v>
      </c>
      <c r="F12" s="47">
        <v>12</v>
      </c>
      <c r="G12" s="46">
        <v>12</v>
      </c>
      <c r="H12" s="47">
        <v>12</v>
      </c>
      <c r="I12" s="47">
        <v>24</v>
      </c>
      <c r="J12" s="47">
        <v>36</v>
      </c>
      <c r="K12" s="47">
        <v>44</v>
      </c>
      <c r="L12" s="47">
        <v>55.000000000000007</v>
      </c>
      <c r="M12" s="47">
        <v>66</v>
      </c>
      <c r="N12" s="47">
        <v>77</v>
      </c>
      <c r="O12" s="47">
        <v>88</v>
      </c>
      <c r="P12" s="47">
        <v>99.000000000000014</v>
      </c>
      <c r="Q12" s="47">
        <v>100</v>
      </c>
      <c r="R12" s="47">
        <v>110</v>
      </c>
      <c r="S12" s="47">
        <v>120</v>
      </c>
      <c r="T12" s="47">
        <v>130</v>
      </c>
      <c r="U12" s="48">
        <v>140</v>
      </c>
      <c r="W12" s="39">
        <v>6</v>
      </c>
      <c r="X12" s="44">
        <v>1944</v>
      </c>
      <c r="Y12" s="44">
        <v>1620</v>
      </c>
      <c r="Z12" s="44">
        <v>1296</v>
      </c>
      <c r="AA12" s="44">
        <v>972</v>
      </c>
      <c r="AB12" s="44">
        <v>648</v>
      </c>
      <c r="AC12" s="44">
        <v>324</v>
      </c>
      <c r="AD12" s="43">
        <v>324</v>
      </c>
      <c r="AE12" s="44">
        <v>324</v>
      </c>
      <c r="AF12" s="44">
        <v>648</v>
      </c>
      <c r="AG12" s="44">
        <v>972</v>
      </c>
      <c r="AH12" s="44">
        <v>1296</v>
      </c>
      <c r="AI12" s="44">
        <v>1620</v>
      </c>
      <c r="AJ12" s="44">
        <v>1944</v>
      </c>
      <c r="AK12" s="44">
        <v>2268</v>
      </c>
      <c r="AL12" s="44">
        <v>2592</v>
      </c>
      <c r="AM12" s="44">
        <v>2916</v>
      </c>
      <c r="AN12" s="44">
        <v>3240</v>
      </c>
      <c r="AO12" s="44">
        <v>3564</v>
      </c>
      <c r="AP12" s="44">
        <v>3888</v>
      </c>
      <c r="AQ12" s="44">
        <v>4212</v>
      </c>
      <c r="AR12" s="44">
        <v>4536</v>
      </c>
      <c r="AS12" s="44">
        <v>4860</v>
      </c>
      <c r="AT12" s="44">
        <v>5184</v>
      </c>
    </row>
    <row r="13" spans="1:46" ht="20.100000000000001" customHeight="1">
      <c r="A13" s="45">
        <v>6</v>
      </c>
      <c r="B13" s="47">
        <v>66</v>
      </c>
      <c r="C13" s="47">
        <v>55.000000000000007</v>
      </c>
      <c r="D13" s="47">
        <v>44</v>
      </c>
      <c r="E13" s="47">
        <v>36</v>
      </c>
      <c r="F13" s="47">
        <v>24</v>
      </c>
      <c r="G13" s="47">
        <v>12</v>
      </c>
      <c r="H13" s="46">
        <v>12</v>
      </c>
      <c r="I13" s="47">
        <v>12</v>
      </c>
      <c r="J13" s="47">
        <v>24</v>
      </c>
      <c r="K13" s="47">
        <v>36</v>
      </c>
      <c r="L13" s="47">
        <v>44</v>
      </c>
      <c r="M13" s="47">
        <v>55.000000000000007</v>
      </c>
      <c r="N13" s="47">
        <v>66</v>
      </c>
      <c r="O13" s="47">
        <v>77</v>
      </c>
      <c r="P13" s="47">
        <v>88</v>
      </c>
      <c r="Q13" s="47">
        <v>99.000000000000014</v>
      </c>
      <c r="R13" s="47">
        <v>100</v>
      </c>
      <c r="S13" s="47">
        <v>110</v>
      </c>
      <c r="T13" s="47">
        <v>120</v>
      </c>
      <c r="U13" s="48">
        <v>130</v>
      </c>
      <c r="W13" s="39">
        <v>7</v>
      </c>
      <c r="X13" s="44">
        <v>2268</v>
      </c>
      <c r="Y13" s="44">
        <v>1944</v>
      </c>
      <c r="Z13" s="44">
        <v>1620</v>
      </c>
      <c r="AA13" s="44">
        <v>1296</v>
      </c>
      <c r="AB13" s="44">
        <v>972</v>
      </c>
      <c r="AC13" s="44">
        <v>648</v>
      </c>
      <c r="AD13" s="44">
        <v>324</v>
      </c>
      <c r="AE13" s="43">
        <v>324</v>
      </c>
      <c r="AF13" s="44">
        <v>324</v>
      </c>
      <c r="AG13" s="44">
        <v>648</v>
      </c>
      <c r="AH13" s="44">
        <v>972</v>
      </c>
      <c r="AI13" s="44">
        <v>1296</v>
      </c>
      <c r="AJ13" s="44">
        <v>1620</v>
      </c>
      <c r="AK13" s="44">
        <v>1944</v>
      </c>
      <c r="AL13" s="44">
        <v>2268</v>
      </c>
      <c r="AM13" s="44">
        <v>2592</v>
      </c>
      <c r="AN13" s="44">
        <v>2916</v>
      </c>
      <c r="AO13" s="44">
        <v>3240</v>
      </c>
      <c r="AP13" s="44">
        <v>3564</v>
      </c>
      <c r="AQ13" s="44">
        <v>3888</v>
      </c>
      <c r="AR13" s="44">
        <v>4212</v>
      </c>
      <c r="AS13" s="44">
        <v>4536</v>
      </c>
      <c r="AT13" s="44">
        <v>4860</v>
      </c>
    </row>
    <row r="14" spans="1:46" ht="20.100000000000001" customHeight="1">
      <c r="A14" s="45">
        <v>7</v>
      </c>
      <c r="B14" s="47">
        <v>77</v>
      </c>
      <c r="C14" s="47">
        <v>66</v>
      </c>
      <c r="D14" s="47">
        <v>55.000000000000007</v>
      </c>
      <c r="E14" s="47">
        <v>44</v>
      </c>
      <c r="F14" s="47">
        <v>36</v>
      </c>
      <c r="G14" s="47">
        <v>24</v>
      </c>
      <c r="H14" s="47">
        <v>12</v>
      </c>
      <c r="I14" s="46">
        <v>12</v>
      </c>
      <c r="J14" s="47">
        <v>12</v>
      </c>
      <c r="K14" s="47">
        <v>24</v>
      </c>
      <c r="L14" s="47">
        <v>36</v>
      </c>
      <c r="M14" s="47">
        <v>44</v>
      </c>
      <c r="N14" s="47">
        <v>55.000000000000007</v>
      </c>
      <c r="O14" s="47">
        <v>66</v>
      </c>
      <c r="P14" s="47">
        <v>77</v>
      </c>
      <c r="Q14" s="47">
        <v>88</v>
      </c>
      <c r="R14" s="47">
        <v>99.000000000000014</v>
      </c>
      <c r="S14" s="47">
        <v>100</v>
      </c>
      <c r="T14" s="47">
        <v>110</v>
      </c>
      <c r="U14" s="48">
        <v>120</v>
      </c>
      <c r="W14" s="39">
        <v>8</v>
      </c>
      <c r="X14" s="44">
        <v>2592</v>
      </c>
      <c r="Y14" s="44">
        <v>2268</v>
      </c>
      <c r="Z14" s="44">
        <v>1944</v>
      </c>
      <c r="AA14" s="44">
        <v>1620</v>
      </c>
      <c r="AB14" s="44">
        <v>1296</v>
      </c>
      <c r="AC14" s="44">
        <v>972</v>
      </c>
      <c r="AD14" s="44">
        <v>648</v>
      </c>
      <c r="AE14" s="44">
        <v>324</v>
      </c>
      <c r="AF14" s="43">
        <v>324</v>
      </c>
      <c r="AG14" s="44">
        <v>324</v>
      </c>
      <c r="AH14" s="44">
        <v>648</v>
      </c>
      <c r="AI14" s="44">
        <v>972</v>
      </c>
      <c r="AJ14" s="44">
        <v>1296</v>
      </c>
      <c r="AK14" s="44">
        <v>1620</v>
      </c>
      <c r="AL14" s="44">
        <v>1944</v>
      </c>
      <c r="AM14" s="44">
        <v>2268</v>
      </c>
      <c r="AN14" s="44">
        <v>2592</v>
      </c>
      <c r="AO14" s="44">
        <v>2916</v>
      </c>
      <c r="AP14" s="44">
        <v>3240</v>
      </c>
      <c r="AQ14" s="44">
        <v>3564</v>
      </c>
      <c r="AR14" s="44">
        <v>3888</v>
      </c>
      <c r="AS14" s="44">
        <v>4212</v>
      </c>
      <c r="AT14" s="44">
        <v>4536</v>
      </c>
    </row>
    <row r="15" spans="1:46" ht="20.100000000000001" customHeight="1">
      <c r="A15" s="45">
        <v>8</v>
      </c>
      <c r="B15" s="47">
        <v>88</v>
      </c>
      <c r="C15" s="47">
        <v>77</v>
      </c>
      <c r="D15" s="47">
        <v>66</v>
      </c>
      <c r="E15" s="47">
        <v>55.000000000000007</v>
      </c>
      <c r="F15" s="47">
        <v>44</v>
      </c>
      <c r="G15" s="47">
        <v>36</v>
      </c>
      <c r="H15" s="47">
        <v>24</v>
      </c>
      <c r="I15" s="47">
        <v>12</v>
      </c>
      <c r="J15" s="46">
        <v>12</v>
      </c>
      <c r="K15" s="47">
        <v>12</v>
      </c>
      <c r="L15" s="47">
        <v>24</v>
      </c>
      <c r="M15" s="47">
        <v>36</v>
      </c>
      <c r="N15" s="47">
        <v>44</v>
      </c>
      <c r="O15" s="47">
        <v>55.000000000000007</v>
      </c>
      <c r="P15" s="47">
        <v>66</v>
      </c>
      <c r="Q15" s="47">
        <v>77</v>
      </c>
      <c r="R15" s="47">
        <v>88</v>
      </c>
      <c r="S15" s="47">
        <v>99.000000000000014</v>
      </c>
      <c r="T15" s="47">
        <v>100</v>
      </c>
      <c r="U15" s="48">
        <v>110</v>
      </c>
      <c r="W15" s="39">
        <v>9</v>
      </c>
      <c r="X15" s="44">
        <v>2916</v>
      </c>
      <c r="Y15" s="44">
        <v>2592</v>
      </c>
      <c r="Z15" s="44">
        <v>2268</v>
      </c>
      <c r="AA15" s="44">
        <v>1944</v>
      </c>
      <c r="AB15" s="44">
        <v>1620</v>
      </c>
      <c r="AC15" s="44">
        <v>1296</v>
      </c>
      <c r="AD15" s="44">
        <v>972</v>
      </c>
      <c r="AE15" s="44">
        <v>648</v>
      </c>
      <c r="AF15" s="44">
        <v>324</v>
      </c>
      <c r="AG15" s="43">
        <v>324</v>
      </c>
      <c r="AH15" s="44">
        <v>324</v>
      </c>
      <c r="AI15" s="44">
        <v>648</v>
      </c>
      <c r="AJ15" s="44">
        <v>972</v>
      </c>
      <c r="AK15" s="44">
        <v>1296</v>
      </c>
      <c r="AL15" s="44">
        <v>1620</v>
      </c>
      <c r="AM15" s="44">
        <v>1944</v>
      </c>
      <c r="AN15" s="44">
        <v>2268</v>
      </c>
      <c r="AO15" s="44">
        <v>2592</v>
      </c>
      <c r="AP15" s="44">
        <v>2916</v>
      </c>
      <c r="AQ15" s="44">
        <v>3240</v>
      </c>
      <c r="AR15" s="44">
        <v>3564</v>
      </c>
      <c r="AS15" s="44">
        <v>3888</v>
      </c>
      <c r="AT15" s="44">
        <v>4212</v>
      </c>
    </row>
    <row r="16" spans="1:46" ht="20.100000000000001" customHeight="1">
      <c r="A16" s="45">
        <v>9</v>
      </c>
      <c r="B16" s="47">
        <v>99.000000000000014</v>
      </c>
      <c r="C16" s="47">
        <v>88</v>
      </c>
      <c r="D16" s="47">
        <v>77</v>
      </c>
      <c r="E16" s="47">
        <v>66</v>
      </c>
      <c r="F16" s="47">
        <v>55.000000000000007</v>
      </c>
      <c r="G16" s="47">
        <v>44</v>
      </c>
      <c r="H16" s="47">
        <v>36</v>
      </c>
      <c r="I16" s="47">
        <v>24</v>
      </c>
      <c r="J16" s="47">
        <v>12</v>
      </c>
      <c r="K16" s="46">
        <v>12</v>
      </c>
      <c r="L16" s="47">
        <v>12</v>
      </c>
      <c r="M16" s="47">
        <v>24</v>
      </c>
      <c r="N16" s="47">
        <v>36</v>
      </c>
      <c r="O16" s="47">
        <v>44</v>
      </c>
      <c r="P16" s="47">
        <v>55.000000000000007</v>
      </c>
      <c r="Q16" s="47">
        <v>66</v>
      </c>
      <c r="R16" s="47">
        <v>77</v>
      </c>
      <c r="S16" s="47">
        <v>88</v>
      </c>
      <c r="T16" s="47">
        <v>99.000000000000014</v>
      </c>
      <c r="U16" s="48">
        <v>100</v>
      </c>
      <c r="W16" s="39">
        <v>10</v>
      </c>
      <c r="X16" s="44">
        <v>3240</v>
      </c>
      <c r="Y16" s="44">
        <v>2916</v>
      </c>
      <c r="Z16" s="44">
        <v>2592</v>
      </c>
      <c r="AA16" s="44">
        <v>2268</v>
      </c>
      <c r="AB16" s="44">
        <v>1944</v>
      </c>
      <c r="AC16" s="44">
        <v>1620</v>
      </c>
      <c r="AD16" s="44">
        <v>1296</v>
      </c>
      <c r="AE16" s="44">
        <v>972</v>
      </c>
      <c r="AF16" s="44">
        <v>648</v>
      </c>
      <c r="AG16" s="44">
        <v>324</v>
      </c>
      <c r="AH16" s="43">
        <v>324</v>
      </c>
      <c r="AI16" s="44">
        <v>324</v>
      </c>
      <c r="AJ16" s="44">
        <v>648</v>
      </c>
      <c r="AK16" s="44">
        <v>972</v>
      </c>
      <c r="AL16" s="44">
        <v>1296</v>
      </c>
      <c r="AM16" s="44">
        <v>1620</v>
      </c>
      <c r="AN16" s="44">
        <v>1944</v>
      </c>
      <c r="AO16" s="44">
        <v>2268</v>
      </c>
      <c r="AP16" s="44">
        <v>2592</v>
      </c>
      <c r="AQ16" s="44">
        <v>2916</v>
      </c>
      <c r="AR16" s="44">
        <v>3240</v>
      </c>
      <c r="AS16" s="44">
        <v>3564</v>
      </c>
      <c r="AT16" s="44">
        <v>3888</v>
      </c>
    </row>
    <row r="17" spans="1:46" ht="20.100000000000001" customHeight="1">
      <c r="A17" s="45">
        <v>10</v>
      </c>
      <c r="B17" s="47">
        <v>100</v>
      </c>
      <c r="C17" s="47">
        <v>99.000000000000014</v>
      </c>
      <c r="D17" s="47">
        <v>88</v>
      </c>
      <c r="E17" s="47">
        <v>77</v>
      </c>
      <c r="F17" s="47">
        <v>66</v>
      </c>
      <c r="G17" s="47">
        <v>55.000000000000007</v>
      </c>
      <c r="H17" s="47">
        <v>44</v>
      </c>
      <c r="I17" s="47">
        <v>36</v>
      </c>
      <c r="J17" s="47">
        <v>24</v>
      </c>
      <c r="K17" s="47">
        <v>12</v>
      </c>
      <c r="L17" s="46">
        <v>12</v>
      </c>
      <c r="M17" s="47">
        <v>12</v>
      </c>
      <c r="N17" s="47">
        <v>24</v>
      </c>
      <c r="O17" s="47">
        <v>36</v>
      </c>
      <c r="P17" s="47">
        <v>44</v>
      </c>
      <c r="Q17" s="47">
        <v>55.000000000000007</v>
      </c>
      <c r="R17" s="47">
        <v>66</v>
      </c>
      <c r="S17" s="47">
        <v>77</v>
      </c>
      <c r="T17" s="47">
        <v>88</v>
      </c>
      <c r="U17" s="48">
        <v>99.000000000000014</v>
      </c>
      <c r="W17" s="39">
        <v>11</v>
      </c>
      <c r="X17" s="44">
        <v>3564</v>
      </c>
      <c r="Y17" s="44">
        <v>3240</v>
      </c>
      <c r="Z17" s="44">
        <v>2916</v>
      </c>
      <c r="AA17" s="44">
        <v>2592</v>
      </c>
      <c r="AB17" s="44">
        <v>2268</v>
      </c>
      <c r="AC17" s="44">
        <v>1944</v>
      </c>
      <c r="AD17" s="44">
        <v>1620</v>
      </c>
      <c r="AE17" s="44">
        <v>1296</v>
      </c>
      <c r="AF17" s="44">
        <v>972</v>
      </c>
      <c r="AG17" s="44">
        <v>648</v>
      </c>
      <c r="AH17" s="44">
        <v>324</v>
      </c>
      <c r="AI17" s="43">
        <v>324</v>
      </c>
      <c r="AJ17" s="44">
        <v>324</v>
      </c>
      <c r="AK17" s="44">
        <v>648</v>
      </c>
      <c r="AL17" s="44">
        <v>972</v>
      </c>
      <c r="AM17" s="44">
        <v>1296</v>
      </c>
      <c r="AN17" s="44">
        <v>1620</v>
      </c>
      <c r="AO17" s="44">
        <v>1944</v>
      </c>
      <c r="AP17" s="44">
        <v>2268</v>
      </c>
      <c r="AQ17" s="44">
        <v>2592</v>
      </c>
      <c r="AR17" s="44">
        <v>2916</v>
      </c>
      <c r="AS17" s="44">
        <v>3240</v>
      </c>
      <c r="AT17" s="44">
        <v>3564</v>
      </c>
    </row>
    <row r="18" spans="1:46" ht="20.100000000000001" customHeight="1">
      <c r="A18" s="45">
        <v>11</v>
      </c>
      <c r="B18" s="47">
        <v>110</v>
      </c>
      <c r="C18" s="47">
        <v>100</v>
      </c>
      <c r="D18" s="47">
        <v>99.000000000000014</v>
      </c>
      <c r="E18" s="47">
        <v>88</v>
      </c>
      <c r="F18" s="47">
        <v>77</v>
      </c>
      <c r="G18" s="47">
        <v>66</v>
      </c>
      <c r="H18" s="47">
        <v>55.000000000000007</v>
      </c>
      <c r="I18" s="47">
        <v>44</v>
      </c>
      <c r="J18" s="47">
        <v>36</v>
      </c>
      <c r="K18" s="47">
        <v>24</v>
      </c>
      <c r="L18" s="47">
        <v>12</v>
      </c>
      <c r="M18" s="46">
        <v>12</v>
      </c>
      <c r="N18" s="47">
        <v>12</v>
      </c>
      <c r="O18" s="47">
        <v>24</v>
      </c>
      <c r="P18" s="47">
        <v>36</v>
      </c>
      <c r="Q18" s="47">
        <v>44</v>
      </c>
      <c r="R18" s="47">
        <v>55.000000000000007</v>
      </c>
      <c r="S18" s="47">
        <v>66</v>
      </c>
      <c r="T18" s="47">
        <v>77</v>
      </c>
      <c r="U18" s="48">
        <v>88</v>
      </c>
      <c r="W18" s="39">
        <v>12</v>
      </c>
      <c r="X18" s="44">
        <v>3888</v>
      </c>
      <c r="Y18" s="44">
        <v>3564</v>
      </c>
      <c r="Z18" s="44">
        <v>3240</v>
      </c>
      <c r="AA18" s="44">
        <v>2916</v>
      </c>
      <c r="AB18" s="44">
        <v>2592</v>
      </c>
      <c r="AC18" s="44">
        <v>2268</v>
      </c>
      <c r="AD18" s="44">
        <v>1944</v>
      </c>
      <c r="AE18" s="44">
        <v>1620</v>
      </c>
      <c r="AF18" s="44">
        <v>1296</v>
      </c>
      <c r="AG18" s="44">
        <v>972</v>
      </c>
      <c r="AH18" s="44">
        <v>648</v>
      </c>
      <c r="AI18" s="44">
        <v>324</v>
      </c>
      <c r="AJ18" s="43">
        <v>324</v>
      </c>
      <c r="AK18" s="44">
        <v>324</v>
      </c>
      <c r="AL18" s="44">
        <v>648</v>
      </c>
      <c r="AM18" s="44">
        <v>972</v>
      </c>
      <c r="AN18" s="44">
        <v>1296</v>
      </c>
      <c r="AO18" s="44">
        <v>1620</v>
      </c>
      <c r="AP18" s="44">
        <v>1944</v>
      </c>
      <c r="AQ18" s="44">
        <v>2268</v>
      </c>
      <c r="AR18" s="44">
        <v>2592</v>
      </c>
      <c r="AS18" s="44">
        <v>2916</v>
      </c>
      <c r="AT18" s="44">
        <v>3240</v>
      </c>
    </row>
    <row r="19" spans="1:46" ht="20.100000000000001" customHeight="1">
      <c r="A19" s="45">
        <v>12</v>
      </c>
      <c r="B19" s="47">
        <v>120</v>
      </c>
      <c r="C19" s="47">
        <v>110</v>
      </c>
      <c r="D19" s="47">
        <v>100</v>
      </c>
      <c r="E19" s="47">
        <v>99.000000000000014</v>
      </c>
      <c r="F19" s="47">
        <v>88</v>
      </c>
      <c r="G19" s="47">
        <v>77</v>
      </c>
      <c r="H19" s="47">
        <v>66</v>
      </c>
      <c r="I19" s="47">
        <v>55.000000000000007</v>
      </c>
      <c r="J19" s="47">
        <v>44</v>
      </c>
      <c r="K19" s="47">
        <v>36</v>
      </c>
      <c r="L19" s="47">
        <v>24</v>
      </c>
      <c r="M19" s="47">
        <v>12</v>
      </c>
      <c r="N19" s="46">
        <v>12</v>
      </c>
      <c r="O19" s="47">
        <v>12</v>
      </c>
      <c r="P19" s="47">
        <v>24</v>
      </c>
      <c r="Q19" s="47">
        <v>36</v>
      </c>
      <c r="R19" s="47">
        <v>44</v>
      </c>
      <c r="S19" s="47">
        <v>55.000000000000007</v>
      </c>
      <c r="T19" s="47">
        <v>66</v>
      </c>
      <c r="U19" s="48">
        <v>77</v>
      </c>
      <c r="W19" s="39">
        <v>13</v>
      </c>
      <c r="X19" s="44">
        <v>4212</v>
      </c>
      <c r="Y19" s="44">
        <v>3888</v>
      </c>
      <c r="Z19" s="44">
        <v>3564</v>
      </c>
      <c r="AA19" s="44">
        <v>3240</v>
      </c>
      <c r="AB19" s="44">
        <v>2916</v>
      </c>
      <c r="AC19" s="44">
        <v>2592</v>
      </c>
      <c r="AD19" s="44">
        <v>2268</v>
      </c>
      <c r="AE19" s="44">
        <v>1944</v>
      </c>
      <c r="AF19" s="44">
        <v>1620</v>
      </c>
      <c r="AG19" s="44">
        <v>1296</v>
      </c>
      <c r="AH19" s="44">
        <v>972</v>
      </c>
      <c r="AI19" s="44">
        <v>648</v>
      </c>
      <c r="AJ19" s="44">
        <v>324</v>
      </c>
      <c r="AK19" s="43">
        <v>324</v>
      </c>
      <c r="AL19" s="44">
        <v>324</v>
      </c>
      <c r="AM19" s="44">
        <v>648</v>
      </c>
      <c r="AN19" s="44">
        <v>972</v>
      </c>
      <c r="AO19" s="44">
        <v>1296</v>
      </c>
      <c r="AP19" s="44">
        <v>1620</v>
      </c>
      <c r="AQ19" s="44">
        <v>1944</v>
      </c>
      <c r="AR19" s="44">
        <v>2268</v>
      </c>
      <c r="AS19" s="44">
        <v>2592</v>
      </c>
      <c r="AT19" s="44">
        <v>2916</v>
      </c>
    </row>
    <row r="20" spans="1:46" ht="20.100000000000001" customHeight="1">
      <c r="A20" s="45">
        <v>13</v>
      </c>
      <c r="B20" s="47">
        <v>130</v>
      </c>
      <c r="C20" s="47">
        <v>120</v>
      </c>
      <c r="D20" s="47">
        <v>110</v>
      </c>
      <c r="E20" s="47">
        <v>100</v>
      </c>
      <c r="F20" s="47">
        <v>99.000000000000014</v>
      </c>
      <c r="G20" s="47">
        <v>88</v>
      </c>
      <c r="H20" s="47">
        <v>77</v>
      </c>
      <c r="I20" s="47">
        <v>66</v>
      </c>
      <c r="J20" s="47">
        <v>55.000000000000007</v>
      </c>
      <c r="K20" s="47">
        <v>44</v>
      </c>
      <c r="L20" s="47">
        <v>36</v>
      </c>
      <c r="M20" s="47">
        <v>24</v>
      </c>
      <c r="N20" s="47">
        <v>12</v>
      </c>
      <c r="O20" s="46">
        <v>12</v>
      </c>
      <c r="P20" s="47">
        <v>12</v>
      </c>
      <c r="Q20" s="47">
        <v>24</v>
      </c>
      <c r="R20" s="47">
        <v>36</v>
      </c>
      <c r="S20" s="47">
        <v>44</v>
      </c>
      <c r="T20" s="47">
        <v>55.000000000000007</v>
      </c>
      <c r="U20" s="48">
        <v>66</v>
      </c>
      <c r="W20" s="39">
        <v>14</v>
      </c>
      <c r="X20" s="44">
        <v>4536</v>
      </c>
      <c r="Y20" s="44">
        <v>4212</v>
      </c>
      <c r="Z20" s="44">
        <v>3888</v>
      </c>
      <c r="AA20" s="44">
        <v>3564</v>
      </c>
      <c r="AB20" s="44">
        <v>3240</v>
      </c>
      <c r="AC20" s="44">
        <v>2916</v>
      </c>
      <c r="AD20" s="44">
        <v>2592</v>
      </c>
      <c r="AE20" s="44">
        <v>2268</v>
      </c>
      <c r="AF20" s="44">
        <v>1944</v>
      </c>
      <c r="AG20" s="44">
        <v>1620</v>
      </c>
      <c r="AH20" s="44">
        <v>1296</v>
      </c>
      <c r="AI20" s="44">
        <v>972</v>
      </c>
      <c r="AJ20" s="44">
        <v>648</v>
      </c>
      <c r="AK20" s="44">
        <v>324</v>
      </c>
      <c r="AL20" s="43">
        <v>324</v>
      </c>
      <c r="AM20" s="44">
        <v>324</v>
      </c>
      <c r="AN20" s="44">
        <v>648</v>
      </c>
      <c r="AO20" s="44">
        <v>972</v>
      </c>
      <c r="AP20" s="44">
        <v>1296</v>
      </c>
      <c r="AQ20" s="44">
        <v>1620</v>
      </c>
      <c r="AR20" s="44">
        <v>1944</v>
      </c>
      <c r="AS20" s="44">
        <v>2268</v>
      </c>
      <c r="AT20" s="44">
        <v>2592</v>
      </c>
    </row>
    <row r="21" spans="1:46" ht="20.100000000000001" customHeight="1">
      <c r="A21" s="45">
        <v>14</v>
      </c>
      <c r="B21" s="47">
        <v>140</v>
      </c>
      <c r="C21" s="47">
        <v>130</v>
      </c>
      <c r="D21" s="47">
        <v>120</v>
      </c>
      <c r="E21" s="47">
        <v>110</v>
      </c>
      <c r="F21" s="47">
        <v>100</v>
      </c>
      <c r="G21" s="47">
        <v>99.000000000000014</v>
      </c>
      <c r="H21" s="47">
        <v>88</v>
      </c>
      <c r="I21" s="47">
        <v>77</v>
      </c>
      <c r="J21" s="47">
        <v>66</v>
      </c>
      <c r="K21" s="47">
        <v>55.000000000000007</v>
      </c>
      <c r="L21" s="47">
        <v>44</v>
      </c>
      <c r="M21" s="47">
        <v>36</v>
      </c>
      <c r="N21" s="47">
        <v>24</v>
      </c>
      <c r="O21" s="47">
        <v>12</v>
      </c>
      <c r="P21" s="46">
        <v>12</v>
      </c>
      <c r="Q21" s="47">
        <v>12</v>
      </c>
      <c r="R21" s="47">
        <v>24</v>
      </c>
      <c r="S21" s="47">
        <v>36</v>
      </c>
      <c r="T21" s="47">
        <v>44</v>
      </c>
      <c r="U21" s="48">
        <v>55.000000000000007</v>
      </c>
      <c r="W21" s="39">
        <v>15</v>
      </c>
      <c r="X21" s="44">
        <v>4860</v>
      </c>
      <c r="Y21" s="44">
        <v>4536</v>
      </c>
      <c r="Z21" s="44">
        <v>4212</v>
      </c>
      <c r="AA21" s="44">
        <v>3888</v>
      </c>
      <c r="AB21" s="44">
        <v>3564</v>
      </c>
      <c r="AC21" s="44">
        <v>3240</v>
      </c>
      <c r="AD21" s="44">
        <v>2916</v>
      </c>
      <c r="AE21" s="44">
        <v>2592</v>
      </c>
      <c r="AF21" s="44">
        <v>2268</v>
      </c>
      <c r="AG21" s="44">
        <v>1944</v>
      </c>
      <c r="AH21" s="44">
        <v>1620</v>
      </c>
      <c r="AI21" s="44">
        <v>1296</v>
      </c>
      <c r="AJ21" s="44">
        <v>972</v>
      </c>
      <c r="AK21" s="44">
        <v>648</v>
      </c>
      <c r="AL21" s="44">
        <v>324</v>
      </c>
      <c r="AM21" s="43">
        <v>324</v>
      </c>
      <c r="AN21" s="44">
        <v>324</v>
      </c>
      <c r="AO21" s="44">
        <v>648</v>
      </c>
      <c r="AP21" s="44">
        <v>972</v>
      </c>
      <c r="AQ21" s="44">
        <v>1296</v>
      </c>
      <c r="AR21" s="44">
        <v>1620</v>
      </c>
      <c r="AS21" s="44">
        <v>1944</v>
      </c>
      <c r="AT21" s="44">
        <v>2268</v>
      </c>
    </row>
    <row r="22" spans="1:46" ht="20.100000000000001" customHeight="1">
      <c r="A22" s="45">
        <v>15</v>
      </c>
      <c r="B22" s="47">
        <v>150</v>
      </c>
      <c r="C22" s="47">
        <v>140</v>
      </c>
      <c r="D22" s="47">
        <v>130</v>
      </c>
      <c r="E22" s="47">
        <v>120</v>
      </c>
      <c r="F22" s="47">
        <v>110</v>
      </c>
      <c r="G22" s="47">
        <v>100</v>
      </c>
      <c r="H22" s="47">
        <v>99.000000000000014</v>
      </c>
      <c r="I22" s="47">
        <v>88</v>
      </c>
      <c r="J22" s="47">
        <v>77</v>
      </c>
      <c r="K22" s="47">
        <v>66</v>
      </c>
      <c r="L22" s="47">
        <v>55.000000000000007</v>
      </c>
      <c r="M22" s="47">
        <v>44</v>
      </c>
      <c r="N22" s="47">
        <v>36</v>
      </c>
      <c r="O22" s="47">
        <v>24</v>
      </c>
      <c r="P22" s="47">
        <v>12</v>
      </c>
      <c r="Q22" s="46">
        <v>12</v>
      </c>
      <c r="R22" s="47">
        <v>12</v>
      </c>
      <c r="S22" s="47">
        <v>24</v>
      </c>
      <c r="T22" s="47">
        <v>36</v>
      </c>
      <c r="U22" s="48">
        <v>44</v>
      </c>
      <c r="W22" s="39">
        <v>16</v>
      </c>
      <c r="X22" s="44">
        <v>5184</v>
      </c>
      <c r="Y22" s="44">
        <v>4860</v>
      </c>
      <c r="Z22" s="44">
        <v>4536</v>
      </c>
      <c r="AA22" s="44">
        <v>4212</v>
      </c>
      <c r="AB22" s="44">
        <v>3888</v>
      </c>
      <c r="AC22" s="44">
        <v>3564</v>
      </c>
      <c r="AD22" s="44">
        <v>3240</v>
      </c>
      <c r="AE22" s="44">
        <v>2916</v>
      </c>
      <c r="AF22" s="44">
        <v>2592</v>
      </c>
      <c r="AG22" s="44">
        <v>2268</v>
      </c>
      <c r="AH22" s="44">
        <v>1944</v>
      </c>
      <c r="AI22" s="44">
        <v>1620</v>
      </c>
      <c r="AJ22" s="44">
        <v>1296</v>
      </c>
      <c r="AK22" s="44">
        <v>972</v>
      </c>
      <c r="AL22" s="44">
        <v>648</v>
      </c>
      <c r="AM22" s="44">
        <v>324</v>
      </c>
      <c r="AN22" s="43">
        <v>324</v>
      </c>
      <c r="AO22" s="44">
        <v>324</v>
      </c>
      <c r="AP22" s="44">
        <v>648</v>
      </c>
      <c r="AQ22" s="44">
        <v>972</v>
      </c>
      <c r="AR22" s="44">
        <v>1296</v>
      </c>
      <c r="AS22" s="44">
        <v>1620</v>
      </c>
      <c r="AT22" s="44">
        <v>1944</v>
      </c>
    </row>
    <row r="23" spans="1:46" ht="20.100000000000001" customHeight="1">
      <c r="A23" s="45">
        <v>16</v>
      </c>
      <c r="B23" s="47">
        <v>160</v>
      </c>
      <c r="C23" s="47">
        <v>150</v>
      </c>
      <c r="D23" s="47">
        <v>140</v>
      </c>
      <c r="E23" s="47">
        <v>130</v>
      </c>
      <c r="F23" s="47">
        <v>120</v>
      </c>
      <c r="G23" s="47">
        <v>110</v>
      </c>
      <c r="H23" s="47">
        <v>100</v>
      </c>
      <c r="I23" s="47">
        <v>99.000000000000014</v>
      </c>
      <c r="J23" s="47">
        <v>88</v>
      </c>
      <c r="K23" s="47">
        <v>77</v>
      </c>
      <c r="L23" s="47">
        <v>66</v>
      </c>
      <c r="M23" s="47">
        <v>55.000000000000007</v>
      </c>
      <c r="N23" s="47">
        <v>44</v>
      </c>
      <c r="O23" s="47">
        <v>36</v>
      </c>
      <c r="P23" s="47">
        <v>24</v>
      </c>
      <c r="Q23" s="47">
        <v>12</v>
      </c>
      <c r="R23" s="46">
        <v>12</v>
      </c>
      <c r="S23" s="47">
        <v>12</v>
      </c>
      <c r="T23" s="47">
        <v>24</v>
      </c>
      <c r="U23" s="48">
        <v>36</v>
      </c>
      <c r="W23" s="39">
        <v>17</v>
      </c>
      <c r="X23" s="44">
        <v>5508</v>
      </c>
      <c r="Y23" s="44">
        <v>5184</v>
      </c>
      <c r="Z23" s="44">
        <v>4860</v>
      </c>
      <c r="AA23" s="44">
        <v>4536</v>
      </c>
      <c r="AB23" s="44">
        <v>4212</v>
      </c>
      <c r="AC23" s="44">
        <v>3888</v>
      </c>
      <c r="AD23" s="44">
        <v>3564</v>
      </c>
      <c r="AE23" s="44">
        <v>3240</v>
      </c>
      <c r="AF23" s="44">
        <v>2916</v>
      </c>
      <c r="AG23" s="44">
        <v>2592</v>
      </c>
      <c r="AH23" s="44">
        <v>2268</v>
      </c>
      <c r="AI23" s="44">
        <v>1944</v>
      </c>
      <c r="AJ23" s="44">
        <v>1620</v>
      </c>
      <c r="AK23" s="44">
        <v>1296</v>
      </c>
      <c r="AL23" s="44">
        <v>972</v>
      </c>
      <c r="AM23" s="44">
        <v>648</v>
      </c>
      <c r="AN23" s="44">
        <v>324</v>
      </c>
      <c r="AO23" s="43">
        <v>324</v>
      </c>
      <c r="AP23" s="44">
        <v>324</v>
      </c>
      <c r="AQ23" s="44">
        <v>648</v>
      </c>
      <c r="AR23" s="44">
        <v>972</v>
      </c>
      <c r="AS23" s="44">
        <v>1296</v>
      </c>
      <c r="AT23" s="44">
        <v>1620</v>
      </c>
    </row>
    <row r="24" spans="1:46">
      <c r="W24" s="39">
        <v>18</v>
      </c>
      <c r="X24" s="44">
        <v>5832</v>
      </c>
      <c r="Y24" s="44">
        <v>5508</v>
      </c>
      <c r="Z24" s="44">
        <v>5184</v>
      </c>
      <c r="AA24" s="44">
        <v>4860</v>
      </c>
      <c r="AB24" s="44">
        <v>4536</v>
      </c>
      <c r="AC24" s="44">
        <v>4212</v>
      </c>
      <c r="AD24" s="44">
        <v>3888</v>
      </c>
      <c r="AE24" s="44">
        <v>3564</v>
      </c>
      <c r="AF24" s="44">
        <v>3240</v>
      </c>
      <c r="AG24" s="44">
        <v>2916</v>
      </c>
      <c r="AH24" s="44">
        <v>2592</v>
      </c>
      <c r="AI24" s="44">
        <v>2268</v>
      </c>
      <c r="AJ24" s="44">
        <v>1944</v>
      </c>
      <c r="AK24" s="44">
        <v>1620</v>
      </c>
      <c r="AL24" s="44">
        <v>1296</v>
      </c>
      <c r="AM24" s="44">
        <v>972</v>
      </c>
      <c r="AN24" s="44">
        <v>648</v>
      </c>
      <c r="AO24" s="44">
        <v>324</v>
      </c>
      <c r="AP24" s="43">
        <v>324</v>
      </c>
      <c r="AQ24" s="44">
        <v>324</v>
      </c>
      <c r="AR24" s="44">
        <v>648</v>
      </c>
      <c r="AS24" s="44">
        <v>972</v>
      </c>
      <c r="AT24" s="44">
        <v>1296</v>
      </c>
    </row>
    <row r="25" spans="1:46">
      <c r="W25" s="39">
        <v>19</v>
      </c>
      <c r="X25" s="44">
        <v>6156</v>
      </c>
      <c r="Y25" s="44">
        <v>5832</v>
      </c>
      <c r="Z25" s="44">
        <v>5508</v>
      </c>
      <c r="AA25" s="44">
        <v>5184</v>
      </c>
      <c r="AB25" s="44">
        <v>4860</v>
      </c>
      <c r="AC25" s="44">
        <v>4536</v>
      </c>
      <c r="AD25" s="44">
        <v>4212</v>
      </c>
      <c r="AE25" s="44">
        <v>3888</v>
      </c>
      <c r="AF25" s="44">
        <v>3564</v>
      </c>
      <c r="AG25" s="44">
        <v>3240</v>
      </c>
      <c r="AH25" s="44">
        <v>2916</v>
      </c>
      <c r="AI25" s="44">
        <v>2592</v>
      </c>
      <c r="AJ25" s="44">
        <v>2268</v>
      </c>
      <c r="AK25" s="44">
        <v>1944</v>
      </c>
      <c r="AL25" s="44">
        <v>1620</v>
      </c>
      <c r="AM25" s="44">
        <v>1296</v>
      </c>
      <c r="AN25" s="44">
        <v>972</v>
      </c>
      <c r="AO25" s="44">
        <v>648</v>
      </c>
      <c r="AP25" s="44">
        <v>324</v>
      </c>
      <c r="AQ25" s="43">
        <v>324</v>
      </c>
      <c r="AR25" s="44">
        <v>324</v>
      </c>
      <c r="AS25" s="44">
        <v>648</v>
      </c>
      <c r="AT25" s="44">
        <v>972</v>
      </c>
    </row>
    <row r="26" spans="1:46">
      <c r="W26" s="39">
        <v>20</v>
      </c>
      <c r="X26" s="44">
        <v>6480</v>
      </c>
      <c r="Y26" s="44">
        <v>6156</v>
      </c>
      <c r="Z26" s="44">
        <v>5832</v>
      </c>
      <c r="AA26" s="44">
        <v>5508</v>
      </c>
      <c r="AB26" s="44">
        <v>5184</v>
      </c>
      <c r="AC26" s="44">
        <v>4860</v>
      </c>
      <c r="AD26" s="44">
        <v>4536</v>
      </c>
      <c r="AE26" s="44">
        <v>4212</v>
      </c>
      <c r="AF26" s="44">
        <v>3888</v>
      </c>
      <c r="AG26" s="44">
        <v>3564</v>
      </c>
      <c r="AH26" s="44">
        <v>3240</v>
      </c>
      <c r="AI26" s="44">
        <v>2916</v>
      </c>
      <c r="AJ26" s="44">
        <v>2592</v>
      </c>
      <c r="AK26" s="44">
        <v>2268</v>
      </c>
      <c r="AL26" s="44">
        <v>1944</v>
      </c>
      <c r="AM26" s="44">
        <v>1620</v>
      </c>
      <c r="AN26" s="44">
        <v>1296</v>
      </c>
      <c r="AO26" s="44">
        <v>972</v>
      </c>
      <c r="AP26" s="44">
        <v>648</v>
      </c>
      <c r="AQ26" s="44">
        <v>324</v>
      </c>
      <c r="AR26" s="43">
        <v>324</v>
      </c>
      <c r="AS26" s="44">
        <v>324</v>
      </c>
      <c r="AT26" s="44">
        <v>648</v>
      </c>
    </row>
    <row r="27" spans="1:46">
      <c r="W27" s="39">
        <v>21</v>
      </c>
      <c r="X27" s="44">
        <v>6804</v>
      </c>
      <c r="Y27" s="44">
        <v>6480</v>
      </c>
      <c r="Z27" s="44">
        <v>6156</v>
      </c>
      <c r="AA27" s="44">
        <v>5832</v>
      </c>
      <c r="AB27" s="44">
        <v>5508</v>
      </c>
      <c r="AC27" s="44">
        <v>5184</v>
      </c>
      <c r="AD27" s="44">
        <v>4860</v>
      </c>
      <c r="AE27" s="44">
        <v>4536</v>
      </c>
      <c r="AF27" s="44">
        <v>4212</v>
      </c>
      <c r="AG27" s="44">
        <v>3888</v>
      </c>
      <c r="AH27" s="44">
        <v>3564</v>
      </c>
      <c r="AI27" s="44">
        <v>3240</v>
      </c>
      <c r="AJ27" s="44">
        <v>2916</v>
      </c>
      <c r="AK27" s="44">
        <v>2592</v>
      </c>
      <c r="AL27" s="44">
        <v>2268</v>
      </c>
      <c r="AM27" s="44">
        <v>1944</v>
      </c>
      <c r="AN27" s="44">
        <v>1620</v>
      </c>
      <c r="AO27" s="44">
        <v>1296</v>
      </c>
      <c r="AP27" s="44">
        <v>972</v>
      </c>
      <c r="AQ27" s="44">
        <v>648</v>
      </c>
      <c r="AR27" s="44">
        <v>324</v>
      </c>
      <c r="AS27" s="43">
        <v>324</v>
      </c>
      <c r="AT27" s="44">
        <v>324</v>
      </c>
    </row>
    <row r="28" spans="1:46">
      <c r="W28" s="39">
        <v>22</v>
      </c>
      <c r="X28" s="44">
        <v>7128</v>
      </c>
      <c r="Y28" s="44">
        <v>6804</v>
      </c>
      <c r="Z28" s="44">
        <v>6480</v>
      </c>
      <c r="AA28" s="44">
        <v>6156</v>
      </c>
      <c r="AB28" s="44">
        <v>5832</v>
      </c>
      <c r="AC28" s="44">
        <v>5508</v>
      </c>
      <c r="AD28" s="44">
        <v>5184</v>
      </c>
      <c r="AE28" s="44">
        <v>4860</v>
      </c>
      <c r="AF28" s="44">
        <v>4536</v>
      </c>
      <c r="AG28" s="44">
        <v>4212</v>
      </c>
      <c r="AH28" s="44">
        <v>3888</v>
      </c>
      <c r="AI28" s="44">
        <v>3564</v>
      </c>
      <c r="AJ28" s="44">
        <v>3240</v>
      </c>
      <c r="AK28" s="44">
        <v>2916</v>
      </c>
      <c r="AL28" s="44">
        <v>2592</v>
      </c>
      <c r="AM28" s="44">
        <v>2268</v>
      </c>
      <c r="AN28" s="44">
        <v>1944</v>
      </c>
      <c r="AO28" s="44">
        <v>1620</v>
      </c>
      <c r="AP28" s="44">
        <v>1296</v>
      </c>
      <c r="AQ28" s="44">
        <v>972</v>
      </c>
      <c r="AR28" s="44">
        <v>648</v>
      </c>
      <c r="AS28" s="44">
        <v>324</v>
      </c>
      <c r="AT28" s="43">
        <v>324</v>
      </c>
    </row>
  </sheetData>
  <mergeCells count="6">
    <mergeCell ref="A3:U3"/>
    <mergeCell ref="A1:U1"/>
    <mergeCell ref="A2:U2"/>
    <mergeCell ref="W1:AT1"/>
    <mergeCell ref="W2:AT2"/>
    <mergeCell ref="W3:AT3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форма</vt:lpstr>
      <vt:lpstr>прил. 1(зонный тариф)</vt:lpstr>
      <vt:lpstr>прил.2 тариф дом.жив.</vt:lpstr>
      <vt:lpstr>прил. 3 аб.ежд </vt:lpstr>
      <vt:lpstr>прил 4 аб.раб. дн</vt:lpstr>
      <vt:lpstr>прил 5 аб.по датам</vt:lpstr>
      <vt:lpstr>прил 6 аб. вых. дн.</vt:lpstr>
      <vt:lpstr>'прил 4 аб.раб. дн'!Область_печати</vt:lpstr>
      <vt:lpstr>'прил 5 аб.по датам'!Область_печати</vt:lpstr>
      <vt:lpstr>'прил 6 аб. вых. дн.'!Область_печати</vt:lpstr>
      <vt:lpstr>'прил. 3 аб.ежд '!Область_печати</vt:lpstr>
      <vt:lpstr>форма!Область_печати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Оксана Белкина</cp:lastModifiedBy>
  <cp:lastPrinted>2011-12-01T09:44:19Z</cp:lastPrinted>
  <dcterms:created xsi:type="dcterms:W3CDTF">2011-12-01T07:59:58Z</dcterms:created>
  <dcterms:modified xsi:type="dcterms:W3CDTF">2024-04-23T07:46:52Z</dcterms:modified>
</cp:coreProperties>
</file>